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3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M22" i="6" l="1"/>
  <c r="L22" i="6"/>
  <c r="K22" i="6"/>
  <c r="O17" i="3" l="1"/>
  <c r="N17" i="3"/>
  <c r="M17" i="3"/>
  <c r="L17" i="3"/>
  <c r="K17" i="3"/>
  <c r="AS14" i="3"/>
  <c r="AR14" i="3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G14" i="3"/>
  <c r="G18" i="3" s="1"/>
  <c r="G20" i="3" s="1"/>
  <c r="F14" i="3"/>
  <c r="F18" i="3" s="1"/>
  <c r="E14" i="3"/>
  <c r="E18" i="3" s="1"/>
  <c r="E20" i="3" s="1"/>
  <c r="N18" i="3" l="1"/>
  <c r="M18" i="3"/>
  <c r="V14" i="3"/>
  <c r="J14" i="3"/>
  <c r="L18" i="3"/>
  <c r="J18" i="3"/>
  <c r="O18" i="3"/>
  <c r="F19" i="3"/>
  <c r="F20" i="3" s="1"/>
  <c r="L20" i="3" s="1"/>
  <c r="H19" i="3"/>
  <c r="H20" i="3" s="1"/>
  <c r="M20" i="3" s="1"/>
  <c r="K20" i="3"/>
  <c r="J20" i="3" s="1"/>
  <c r="O20" i="3"/>
  <c r="O19" i="3"/>
  <c r="J19" i="3"/>
  <c r="L19" i="3"/>
  <c r="AF14" i="3"/>
  <c r="M19" i="3" l="1"/>
  <c r="N19" i="3"/>
  <c r="N20" i="3"/>
  <c r="AQ15" i="6" l="1"/>
  <c r="AP15" i="6"/>
  <c r="AO15" i="6"/>
  <c r="AN15" i="6"/>
  <c r="AM15" i="6"/>
  <c r="AL15" i="6"/>
  <c r="Y15" i="6"/>
  <c r="X15" i="6"/>
  <c r="W15" i="6"/>
  <c r="V15" i="6"/>
  <c r="U15" i="6"/>
  <c r="O15" i="6"/>
  <c r="O20" i="6" s="1"/>
  <c r="O23" i="6" s="1"/>
  <c r="O24" i="6" s="1"/>
  <c r="M15" i="6"/>
  <c r="L15" i="6"/>
  <c r="K15" i="6"/>
  <c r="J15" i="6"/>
  <c r="I15" i="6"/>
  <c r="H15" i="6"/>
  <c r="H20" i="6" s="1"/>
  <c r="G15" i="6"/>
  <c r="G20" i="6" s="1"/>
  <c r="F15" i="6"/>
  <c r="F20" i="6" s="1"/>
  <c r="E15" i="6"/>
  <c r="E20" i="6" s="1"/>
  <c r="D17" i="6" l="1"/>
  <c r="E23" i="6"/>
  <c r="G23" i="6"/>
  <c r="K20" i="6"/>
  <c r="F23" i="6"/>
  <c r="K23" i="6" s="1"/>
  <c r="H23" i="6"/>
  <c r="L20" i="6"/>
  <c r="I20" i="6"/>
  <c r="N15" i="6"/>
  <c r="N20" i="6" s="1"/>
  <c r="L23" i="6" l="1"/>
  <c r="I23" i="6"/>
  <c r="M20" i="6"/>
  <c r="N23" i="6" l="1"/>
  <c r="M23" i="6"/>
</calcChain>
</file>

<file path=xl/sharedStrings.xml><?xml version="1.0" encoding="utf-8"?>
<sst xmlns="http://schemas.openxmlformats.org/spreadsheetml/2006/main" count="258" uniqueCount="101">
  <si>
    <t>Vuosi</t>
  </si>
  <si>
    <t>Seura</t>
  </si>
  <si>
    <t>OTT</t>
  </si>
  <si>
    <t>Sija</t>
  </si>
  <si>
    <t>LÖI</t>
  </si>
  <si>
    <t>TOI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</si>
  <si>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</si>
  <si>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</si>
  <si>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</si>
  <si>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</si>
  <si>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</si>
  <si>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</si>
  <si>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</si>
  <si>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</si>
  <si>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</si>
  <si>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</si>
  <si>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</si>
  <si>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</si>
  <si>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</si>
  <si>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</si>
  <si>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</si>
  <si>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</si>
  <si>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</si>
  <si>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</si>
  <si>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</si>
  <si>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</si>
  <si>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ka/KL</t>
  </si>
  <si>
    <t>SoJy = Sotkamon Jymy  (1909)</t>
  </si>
  <si>
    <t>4.</t>
  </si>
  <si>
    <t>Ura</t>
  </si>
  <si>
    <t>3.</t>
  </si>
  <si>
    <t>1.</t>
  </si>
  <si>
    <t>SoJy  2</t>
  </si>
  <si>
    <t>6.</t>
  </si>
  <si>
    <t>Ura = Kannuksen Ura  (1969),  kasvattajaseura</t>
  </si>
  <si>
    <t>22.3.1998   Kannus</t>
  </si>
  <si>
    <t>Misa Märsylä</t>
  </si>
  <si>
    <t>SoJy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</si>
  <si>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</si>
  <si>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</si>
  <si>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</si>
  <si>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</si>
  <si>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</si>
  <si>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</si>
  <si>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</si>
  <si>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</si>
  <si>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</si>
  <si>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</si>
  <si>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</si>
  <si>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</si>
  <si>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</si>
  <si>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</si>
  <si>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</si>
  <si>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</si>
  <si>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</si>
  <si>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29.06. 2018  Joensuu</t>
  </si>
  <si>
    <t>Riku Tolonen</t>
  </si>
  <si>
    <t xml:space="preserve">  1-0  (3-2, 3-3)</t>
  </si>
  <si>
    <t>jok</t>
  </si>
  <si>
    <t>0/3</t>
  </si>
  <si>
    <t xml:space="preserve">       Runkosarja TOP-30</t>
  </si>
  <si>
    <t>Ylempi loppusarja TOP-10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</si>
  <si>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</si>
  <si>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</si>
  <si>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</si>
  <si>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</si>
  <si>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</si>
  <si>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</si>
  <si>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</si>
  <si>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</si>
  <si>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</si>
  <si>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</si>
  <si>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</si>
  <si>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</si>
  <si>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Yhteensä</t>
  </si>
  <si>
    <t>0-0-0</t>
  </si>
  <si>
    <t>0/0</t>
  </si>
  <si>
    <t>Pesispörssi</t>
  </si>
  <si>
    <t>URA SUPERISSA</t>
  </si>
  <si>
    <t>Ottelu</t>
  </si>
  <si>
    <t>1.  ottelu</t>
  </si>
  <si>
    <t>Lyöty</t>
  </si>
  <si>
    <t>Tuotu</t>
  </si>
  <si>
    <t>KAIKKI</t>
  </si>
  <si>
    <t>Kunnari</t>
  </si>
  <si>
    <t>22.07. 2018  KPL - SoJy  2-0  (9-3, 8-3)</t>
  </si>
  <si>
    <t xml:space="preserve">  20 v   4 kk   0 pv</t>
  </si>
  <si>
    <t>ykköspesis</t>
  </si>
  <si>
    <t xml:space="preserve">    Runkosarja TOP-10</t>
  </si>
  <si>
    <t>Jatkosarjat</t>
  </si>
  <si>
    <t xml:space="preserve">  Runkosarja TOP-10</t>
  </si>
  <si>
    <t>ka/l+t</t>
  </si>
  <si>
    <t>ka/kl</t>
  </si>
  <si>
    <t>PuPe</t>
  </si>
  <si>
    <t>PuPe = Puijon Pesis  (2009)</t>
  </si>
  <si>
    <t>2.</t>
  </si>
  <si>
    <t>8.</t>
  </si>
  <si>
    <t>ENSIMMÄISET RUNKOSARJASSA</t>
  </si>
  <si>
    <t>ENSIMMÄISET PUDOTUSPELEISSÄ</t>
  </si>
  <si>
    <t>YLEISÖ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</si>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</sst>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4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5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6" fillId="2" borderId="0" xfId="0" applyFont="1" applyFill="1"/>
    <xf numFmtId="0" fontId="7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9" xfId="0" applyFont="1" applyFill="1" applyBorder="1" applyAlignment="1"/>
    <xf numFmtId="0" fontId="2" fillId="3" borderId="2" xfId="0" applyFont="1" applyFill="1" applyBorder="1" applyAlignment="1"/>
    <xf numFmtId="49" fontId="2" fillId="3" borderId="2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9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6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/>
    <xf numFmtId="0" fontId="2" fillId="5" borderId="2" xfId="0" applyFont="1" applyFill="1" applyBorder="1" applyAlignment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6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64" fontId="2" fillId="8" borderId="1" xfId="1" applyNumberFormat="1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>
      <alignment horizontal="left"/>
    </xf>
    <xf numFmtId="0" fontId="2" fillId="5" borderId="0" xfId="0" applyFont="1" applyFill="1" applyBorder="1"/>
    <xf numFmtId="0" fontId="2" fillId="5" borderId="8" xfId="0" applyFont="1" applyFill="1" applyBorder="1"/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0" xfId="0" applyFont="1" applyFill="1" applyBorder="1" applyAlignment="1">
      <alignment horizontal="right"/>
    </xf>
    <xf numFmtId="0" fontId="2" fillId="5" borderId="4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/>
    <xf numFmtId="0" fontId="6" fillId="5" borderId="11" xfId="0" applyFont="1" applyFill="1" applyBorder="1"/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6" fillId="5" borderId="0" xfId="0" applyFont="1" applyFill="1" applyBorder="1"/>
    <xf numFmtId="0" fontId="2" fillId="5" borderId="8" xfId="0" applyFont="1" applyFill="1" applyBorder="1" applyAlignment="1">
      <alignment horizontal="center"/>
    </xf>
    <xf numFmtId="0" fontId="6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4" fontId="2" fillId="5" borderId="0" xfId="0" applyNumberFormat="1" applyFont="1" applyFill="1" applyBorder="1"/>
    <xf numFmtId="14" fontId="2" fillId="5" borderId="5" xfId="0" applyNumberFormat="1" applyFont="1" applyFill="1" applyBorder="1"/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1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20" customWidth="1"/>
    <col min="16" max="19" width="6.7109375" style="20" customWidth="1"/>
    <col min="20" max="20" width="0.7109375" style="20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4.140625" style="94" customWidth="1"/>
    <col min="34" max="34" width="12.5703125" style="94" customWidth="1"/>
    <col min="35" max="36" width="12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7"/>
      <c r="B1" s="42" t="s">
        <v>36</v>
      </c>
      <c r="C1" s="2"/>
      <c r="D1" s="3"/>
      <c r="E1" s="4" t="s">
        <v>35</v>
      </c>
      <c r="F1" s="4"/>
      <c r="G1" s="5"/>
      <c r="H1" s="24"/>
      <c r="I1" s="24"/>
      <c r="J1" s="24"/>
      <c r="K1" s="25"/>
      <c r="L1" s="24"/>
      <c r="M1" s="25"/>
      <c r="N1" s="25"/>
      <c r="O1" s="24"/>
      <c r="P1" s="26"/>
      <c r="Q1" s="26"/>
      <c r="R1" s="26"/>
      <c r="S1" s="26"/>
      <c r="T1" s="26"/>
      <c r="U1" s="24"/>
      <c r="V1" s="25"/>
      <c r="W1" s="25"/>
      <c r="X1" s="25"/>
      <c r="Y1" s="25"/>
      <c r="Z1" s="25"/>
      <c r="AA1" s="24"/>
      <c r="AB1" s="24"/>
      <c r="AC1" s="24"/>
      <c r="AD1" s="24"/>
      <c r="AE1" s="24"/>
      <c r="AF1" s="24"/>
      <c r="AG1" s="25"/>
      <c r="AH1" s="25"/>
      <c r="AI1" s="25"/>
      <c r="AJ1" s="25"/>
      <c r="AK1" s="24"/>
      <c r="AL1" s="25"/>
      <c r="AM1" s="25"/>
      <c r="AN1" s="25"/>
      <c r="AO1" s="25"/>
      <c r="AP1" s="25"/>
      <c r="AQ1" s="25"/>
      <c r="AR1" s="108"/>
    </row>
    <row r="2" spans="1:44" s="31" customFormat="1" ht="15" customHeight="1" x14ac:dyDescent="0.25">
      <c r="A2" s="109"/>
      <c r="B2" s="42" t="s">
        <v>22</v>
      </c>
      <c r="C2" s="2"/>
      <c r="D2" s="3"/>
      <c r="E2" s="8" t="s">
        <v>7</v>
      </c>
      <c r="F2" s="23"/>
      <c r="G2" s="23"/>
      <c r="H2" s="23"/>
      <c r="I2" s="29" t="s">
        <v>8</v>
      </c>
      <c r="J2" s="11"/>
      <c r="K2" s="23"/>
      <c r="L2" s="23"/>
      <c r="M2" s="23"/>
      <c r="N2" s="9"/>
      <c r="O2" s="6"/>
      <c r="P2" s="30" t="s">
        <v>60</v>
      </c>
      <c r="Q2" s="23"/>
      <c r="R2" s="23"/>
      <c r="S2" s="29"/>
      <c r="T2" s="6"/>
      <c r="U2" s="30" t="s">
        <v>10</v>
      </c>
      <c r="V2" s="23"/>
      <c r="W2" s="23"/>
      <c r="X2" s="23"/>
      <c r="Y2" s="23"/>
      <c r="Z2" s="9"/>
      <c r="AA2" s="6"/>
      <c r="AB2" s="19" t="s">
        <v>61</v>
      </c>
      <c r="AC2" s="30"/>
      <c r="AD2" s="23"/>
      <c r="AE2" s="29"/>
      <c r="AF2" s="6"/>
      <c r="AG2" s="19" t="s">
        <v>62</v>
      </c>
      <c r="AH2" s="23"/>
      <c r="AI2" s="23"/>
      <c r="AJ2" s="9"/>
      <c r="AK2" s="6"/>
      <c r="AL2" s="19" t="s">
        <v>63</v>
      </c>
      <c r="AM2" s="30"/>
      <c r="AN2" s="23"/>
      <c r="AO2" s="110" t="s">
        <v>64</v>
      </c>
      <c r="AP2" s="23"/>
      <c r="AQ2" s="9"/>
      <c r="AR2" s="108"/>
    </row>
    <row r="3" spans="1:44" s="31" customFormat="1" ht="15" customHeight="1" x14ac:dyDescent="0.25">
      <c r="A3" s="109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  <c r="O3" s="10"/>
      <c r="P3" s="7" t="s">
        <v>4</v>
      </c>
      <c r="Q3" s="7" t="s">
        <v>5</v>
      </c>
      <c r="R3" s="7" t="s">
        <v>21</v>
      </c>
      <c r="S3" s="7" t="s">
        <v>11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11</v>
      </c>
      <c r="Z3" s="7" t="s">
        <v>16</v>
      </c>
      <c r="AA3" s="10"/>
      <c r="AB3" s="7" t="s">
        <v>4</v>
      </c>
      <c r="AC3" s="7" t="s">
        <v>5</v>
      </c>
      <c r="AD3" s="7" t="s">
        <v>21</v>
      </c>
      <c r="AE3" s="7" t="s">
        <v>11</v>
      </c>
      <c r="AF3" s="10"/>
      <c r="AG3" s="7" t="s">
        <v>65</v>
      </c>
      <c r="AH3" s="7" t="s">
        <v>66</v>
      </c>
      <c r="AI3" s="9" t="s">
        <v>67</v>
      </c>
      <c r="AJ3" s="7" t="s">
        <v>68</v>
      </c>
      <c r="AK3" s="10"/>
      <c r="AL3" s="7" t="s">
        <v>69</v>
      </c>
      <c r="AM3" s="7" t="s">
        <v>70</v>
      </c>
      <c r="AN3" s="9" t="s">
        <v>71</v>
      </c>
      <c r="AO3" s="9" t="s">
        <v>48</v>
      </c>
      <c r="AP3" s="11" t="s">
        <v>43</v>
      </c>
      <c r="AQ3" s="7" t="s">
        <v>72</v>
      </c>
      <c r="AR3" s="108"/>
    </row>
    <row r="4" spans="1:44" s="31" customFormat="1" ht="15" customHeight="1" x14ac:dyDescent="0.25">
      <c r="A4" s="109"/>
      <c r="B4" s="58">
        <v>2013</v>
      </c>
      <c r="C4" s="58" t="s">
        <v>28</v>
      </c>
      <c r="D4" s="59" t="s">
        <v>29</v>
      </c>
      <c r="E4" s="58"/>
      <c r="F4" s="21" t="s">
        <v>73</v>
      </c>
      <c r="G4" s="58"/>
      <c r="H4" s="58"/>
      <c r="I4" s="58"/>
      <c r="J4" s="58"/>
      <c r="K4" s="58"/>
      <c r="L4" s="58"/>
      <c r="M4" s="33"/>
      <c r="N4" s="111"/>
      <c r="O4" s="20"/>
      <c r="P4" s="7"/>
      <c r="Q4" s="7"/>
      <c r="R4" s="7"/>
      <c r="S4" s="7"/>
      <c r="T4" s="10"/>
      <c r="U4" s="112"/>
      <c r="V4" s="12"/>
      <c r="W4" s="13"/>
      <c r="X4" s="12"/>
      <c r="Y4" s="12"/>
      <c r="Z4" s="34"/>
      <c r="AA4" s="10"/>
      <c r="AB4" s="7"/>
      <c r="AC4" s="7"/>
      <c r="AD4" s="7"/>
      <c r="AE4" s="7"/>
      <c r="AF4" s="10"/>
      <c r="AG4" s="112"/>
      <c r="AH4" s="112"/>
      <c r="AI4" s="112"/>
      <c r="AJ4" s="112"/>
      <c r="AK4" s="10"/>
      <c r="AL4" s="12"/>
      <c r="AM4" s="12"/>
      <c r="AN4" s="12"/>
      <c r="AO4" s="13"/>
      <c r="AP4" s="14"/>
      <c r="AQ4" s="12"/>
      <c r="AR4" s="108"/>
    </row>
    <row r="5" spans="1:44" s="31" customFormat="1" ht="15" customHeight="1" x14ac:dyDescent="0.25">
      <c r="A5" s="109"/>
      <c r="B5" s="58">
        <v>2014</v>
      </c>
      <c r="C5" s="58" t="s">
        <v>28</v>
      </c>
      <c r="D5" s="59" t="s">
        <v>29</v>
      </c>
      <c r="E5" s="58"/>
      <c r="F5" s="21" t="s">
        <v>73</v>
      </c>
      <c r="G5" s="58"/>
      <c r="H5" s="58"/>
      <c r="I5" s="58"/>
      <c r="J5" s="58"/>
      <c r="K5" s="58"/>
      <c r="L5" s="58"/>
      <c r="M5" s="33"/>
      <c r="N5" s="111"/>
      <c r="O5" s="20"/>
      <c r="P5" s="7"/>
      <c r="Q5" s="7"/>
      <c r="R5" s="7"/>
      <c r="S5" s="7"/>
      <c r="T5" s="10"/>
      <c r="U5" s="112"/>
      <c r="V5" s="12"/>
      <c r="W5" s="13"/>
      <c r="X5" s="12"/>
      <c r="Y5" s="12"/>
      <c r="Z5" s="34"/>
      <c r="AA5" s="10"/>
      <c r="AB5" s="7"/>
      <c r="AC5" s="7"/>
      <c r="AD5" s="7"/>
      <c r="AE5" s="7"/>
      <c r="AF5" s="10"/>
      <c r="AG5" s="112"/>
      <c r="AH5" s="112"/>
      <c r="AI5" s="112"/>
      <c r="AJ5" s="112"/>
      <c r="AK5" s="10"/>
      <c r="AL5" s="12"/>
      <c r="AM5" s="12"/>
      <c r="AN5" s="12"/>
      <c r="AO5" s="13"/>
      <c r="AP5" s="14"/>
      <c r="AQ5" s="12"/>
      <c r="AR5" s="108"/>
    </row>
    <row r="6" spans="1:44" s="31" customFormat="1" ht="15" customHeight="1" x14ac:dyDescent="0.25">
      <c r="A6" s="109"/>
      <c r="B6" s="58">
        <v>2015</v>
      </c>
      <c r="C6" s="58" t="s">
        <v>30</v>
      </c>
      <c r="D6" s="59" t="s">
        <v>29</v>
      </c>
      <c r="E6" s="58"/>
      <c r="F6" s="21" t="s">
        <v>73</v>
      </c>
      <c r="G6" s="58"/>
      <c r="H6" s="58"/>
      <c r="I6" s="58"/>
      <c r="J6" s="58"/>
      <c r="K6" s="58"/>
      <c r="L6" s="58"/>
      <c r="M6" s="33"/>
      <c r="N6" s="111"/>
      <c r="O6" s="20"/>
      <c r="P6" s="7"/>
      <c r="Q6" s="7"/>
      <c r="R6" s="7"/>
      <c r="S6" s="7"/>
      <c r="T6" s="10"/>
      <c r="U6" s="112"/>
      <c r="V6" s="12"/>
      <c r="W6" s="13"/>
      <c r="X6" s="12"/>
      <c r="Y6" s="12"/>
      <c r="Z6" s="34"/>
      <c r="AA6" s="10"/>
      <c r="AB6" s="7"/>
      <c r="AC6" s="7"/>
      <c r="AD6" s="7"/>
      <c r="AE6" s="7"/>
      <c r="AF6" s="10"/>
      <c r="AG6" s="112"/>
      <c r="AH6" s="112"/>
      <c r="AI6" s="112"/>
      <c r="AJ6" s="112"/>
      <c r="AK6" s="10"/>
      <c r="AL6" s="12"/>
      <c r="AM6" s="12"/>
      <c r="AN6" s="12"/>
      <c r="AO6" s="13"/>
      <c r="AP6" s="14"/>
      <c r="AQ6" s="12"/>
      <c r="AR6" s="108"/>
    </row>
    <row r="7" spans="1:44" s="31" customFormat="1" ht="15" customHeight="1" x14ac:dyDescent="0.25">
      <c r="A7" s="109"/>
      <c r="B7" s="58">
        <v>2016</v>
      </c>
      <c r="C7" s="58" t="s">
        <v>30</v>
      </c>
      <c r="D7" s="59" t="s">
        <v>29</v>
      </c>
      <c r="E7" s="58"/>
      <c r="F7" s="21" t="s">
        <v>73</v>
      </c>
      <c r="G7" s="58"/>
      <c r="H7" s="58"/>
      <c r="I7" s="58"/>
      <c r="J7" s="58"/>
      <c r="K7" s="58"/>
      <c r="L7" s="58"/>
      <c r="M7" s="33"/>
      <c r="N7" s="111"/>
      <c r="O7" s="20"/>
      <c r="P7" s="7"/>
      <c r="Q7" s="7"/>
      <c r="R7" s="7"/>
      <c r="S7" s="7"/>
      <c r="T7" s="10"/>
      <c r="U7" s="112"/>
      <c r="V7" s="12"/>
      <c r="W7" s="13"/>
      <c r="X7" s="12"/>
      <c r="Y7" s="12"/>
      <c r="Z7" s="34"/>
      <c r="AA7" s="10"/>
      <c r="AB7" s="7"/>
      <c r="AC7" s="7"/>
      <c r="AD7" s="7"/>
      <c r="AE7" s="7"/>
      <c r="AF7" s="10"/>
      <c r="AG7" s="112"/>
      <c r="AH7" s="112"/>
      <c r="AI7" s="112"/>
      <c r="AJ7" s="112"/>
      <c r="AK7" s="10"/>
      <c r="AL7" s="12"/>
      <c r="AM7" s="12"/>
      <c r="AN7" s="12"/>
      <c r="AO7" s="13"/>
      <c r="AP7" s="14"/>
      <c r="AQ7" s="12"/>
      <c r="AR7" s="108"/>
    </row>
    <row r="8" spans="1:44" s="31" customFormat="1" ht="15" customHeight="1" x14ac:dyDescent="0.25">
      <c r="A8" s="109"/>
      <c r="B8" s="58">
        <v>2017</v>
      </c>
      <c r="C8" s="58" t="s">
        <v>31</v>
      </c>
      <c r="D8" s="59" t="s">
        <v>32</v>
      </c>
      <c r="E8" s="58"/>
      <c r="F8" s="21" t="s">
        <v>73</v>
      </c>
      <c r="G8" s="58"/>
      <c r="H8" s="58"/>
      <c r="I8" s="58"/>
      <c r="J8" s="58"/>
      <c r="K8" s="58"/>
      <c r="L8" s="58"/>
      <c r="M8" s="33"/>
      <c r="N8" s="111"/>
      <c r="O8" s="20"/>
      <c r="P8" s="7"/>
      <c r="Q8" s="7"/>
      <c r="R8" s="7"/>
      <c r="S8" s="7"/>
      <c r="T8" s="10"/>
      <c r="U8" s="112"/>
      <c r="V8" s="12"/>
      <c r="W8" s="13"/>
      <c r="X8" s="12"/>
      <c r="Y8" s="12"/>
      <c r="Z8" s="34"/>
      <c r="AA8" s="10"/>
      <c r="AB8" s="7"/>
      <c r="AC8" s="7"/>
      <c r="AD8" s="7"/>
      <c r="AE8" s="7"/>
      <c r="AF8" s="10"/>
      <c r="AG8" s="112"/>
      <c r="AH8" s="112"/>
      <c r="AI8" s="112"/>
      <c r="AJ8" s="112"/>
      <c r="AK8" s="10"/>
      <c r="AL8" s="12"/>
      <c r="AM8" s="12"/>
      <c r="AN8" s="12"/>
      <c r="AO8" s="13"/>
      <c r="AP8" s="14"/>
      <c r="AQ8" s="12"/>
      <c r="AR8" s="108"/>
    </row>
    <row r="9" spans="1:44" s="31" customFormat="1" ht="15" customHeight="1" x14ac:dyDescent="0.25">
      <c r="A9" s="109"/>
      <c r="B9" s="63">
        <v>2018</v>
      </c>
      <c r="C9" s="63" t="s">
        <v>33</v>
      </c>
      <c r="D9" s="64" t="s">
        <v>32</v>
      </c>
      <c r="E9" s="63"/>
      <c r="F9" s="137" t="s">
        <v>87</v>
      </c>
      <c r="G9" s="138"/>
      <c r="H9" s="70"/>
      <c r="I9" s="63"/>
      <c r="J9" s="63"/>
      <c r="K9" s="63"/>
      <c r="L9" s="63"/>
      <c r="M9" s="63"/>
      <c r="N9" s="63"/>
      <c r="O9" s="77"/>
      <c r="P9" s="7"/>
      <c r="Q9" s="7"/>
      <c r="R9" s="7"/>
      <c r="S9" s="7"/>
      <c r="T9" s="10"/>
      <c r="U9" s="112"/>
      <c r="V9" s="12"/>
      <c r="W9" s="13"/>
      <c r="X9" s="12"/>
      <c r="Y9" s="12"/>
      <c r="Z9" s="34"/>
      <c r="AA9" s="10"/>
      <c r="AB9" s="7"/>
      <c r="AC9" s="7"/>
      <c r="AD9" s="7"/>
      <c r="AE9" s="7"/>
      <c r="AF9" s="10"/>
      <c r="AG9" s="112"/>
      <c r="AH9" s="112"/>
      <c r="AI9" s="112"/>
      <c r="AJ9" s="112"/>
      <c r="AK9" s="10"/>
      <c r="AL9" s="12"/>
      <c r="AM9" s="12"/>
      <c r="AN9" s="12"/>
      <c r="AO9" s="13"/>
      <c r="AP9" s="14"/>
      <c r="AQ9" s="12"/>
      <c r="AR9" s="108"/>
    </row>
    <row r="10" spans="1:44" s="31" customFormat="1" ht="15" customHeight="1" x14ac:dyDescent="0.25">
      <c r="A10" s="109"/>
      <c r="B10" s="12">
        <v>2018</v>
      </c>
      <c r="C10" s="14" t="s">
        <v>28</v>
      </c>
      <c r="D10" s="1" t="s">
        <v>37</v>
      </c>
      <c r="E10" s="12">
        <v>2</v>
      </c>
      <c r="F10" s="12">
        <v>0</v>
      </c>
      <c r="G10" s="12">
        <v>0</v>
      </c>
      <c r="H10" s="12">
        <v>1</v>
      </c>
      <c r="I10" s="12">
        <v>5</v>
      </c>
      <c r="J10" s="12">
        <v>5</v>
      </c>
      <c r="K10" s="12">
        <v>0</v>
      </c>
      <c r="L10" s="12">
        <v>0</v>
      </c>
      <c r="M10" s="12">
        <v>0</v>
      </c>
      <c r="N10" s="113">
        <v>0.5</v>
      </c>
      <c r="O10" s="20">
        <v>10</v>
      </c>
      <c r="P10" s="7"/>
      <c r="Q10" s="7"/>
      <c r="R10" s="7"/>
      <c r="S10" s="7"/>
      <c r="T10" s="10"/>
      <c r="U10" s="112"/>
      <c r="V10" s="12"/>
      <c r="W10" s="13"/>
      <c r="X10" s="12"/>
      <c r="Y10" s="12"/>
      <c r="Z10" s="34"/>
      <c r="AA10" s="10"/>
      <c r="AB10" s="7"/>
      <c r="AC10" s="7"/>
      <c r="AD10" s="7"/>
      <c r="AE10" s="7"/>
      <c r="AF10" s="10"/>
      <c r="AG10" s="112"/>
      <c r="AH10" s="112"/>
      <c r="AI10" s="112"/>
      <c r="AJ10" s="112"/>
      <c r="AK10" s="10"/>
      <c r="AL10" s="12"/>
      <c r="AM10" s="12"/>
      <c r="AN10" s="12"/>
      <c r="AO10" s="13"/>
      <c r="AP10" s="14"/>
      <c r="AQ10" s="12"/>
      <c r="AR10" s="108"/>
    </row>
    <row r="11" spans="1:44" s="31" customFormat="1" ht="15" customHeight="1" x14ac:dyDescent="0.25">
      <c r="A11" s="109"/>
      <c r="B11" s="63">
        <v>2019</v>
      </c>
      <c r="C11" s="63" t="s">
        <v>30</v>
      </c>
      <c r="D11" s="64" t="s">
        <v>93</v>
      </c>
      <c r="E11" s="63"/>
      <c r="F11" s="137" t="s">
        <v>87</v>
      </c>
      <c r="G11" s="138"/>
      <c r="H11" s="70"/>
      <c r="I11" s="63"/>
      <c r="J11" s="63"/>
      <c r="K11" s="63"/>
      <c r="L11" s="63"/>
      <c r="M11" s="63"/>
      <c r="N11" s="63"/>
      <c r="O11" s="77"/>
      <c r="P11" s="7"/>
      <c r="Q11" s="7"/>
      <c r="R11" s="7"/>
      <c r="S11" s="7"/>
      <c r="T11" s="10"/>
      <c r="U11" s="129">
        <v>1</v>
      </c>
      <c r="V11" s="129">
        <v>0</v>
      </c>
      <c r="W11" s="144">
        <v>0</v>
      </c>
      <c r="X11" s="129">
        <v>0</v>
      </c>
      <c r="Y11" s="129">
        <v>5</v>
      </c>
      <c r="Z11" s="145">
        <v>0.83330000000000004</v>
      </c>
      <c r="AA11" s="10">
        <v>6</v>
      </c>
      <c r="AB11" s="7"/>
      <c r="AC11" s="7"/>
      <c r="AD11" s="7"/>
      <c r="AE11" s="7"/>
      <c r="AF11" s="10"/>
      <c r="AG11" s="112"/>
      <c r="AH11" s="112"/>
      <c r="AI11" s="112"/>
      <c r="AJ11" s="112"/>
      <c r="AK11" s="10"/>
      <c r="AL11" s="12"/>
      <c r="AM11" s="12"/>
      <c r="AN11" s="12"/>
      <c r="AO11" s="13"/>
      <c r="AP11" s="14"/>
      <c r="AQ11" s="12"/>
      <c r="AR11" s="108"/>
    </row>
    <row r="12" spans="1:44" s="31" customFormat="1" ht="15" customHeight="1" x14ac:dyDescent="0.25">
      <c r="A12" s="109"/>
      <c r="B12" s="63">
        <v>2020</v>
      </c>
      <c r="C12" s="63" t="s">
        <v>30</v>
      </c>
      <c r="D12" s="64" t="s">
        <v>93</v>
      </c>
      <c r="E12" s="63"/>
      <c r="F12" s="137" t="s">
        <v>87</v>
      </c>
      <c r="G12" s="138"/>
      <c r="H12" s="70"/>
      <c r="I12" s="63"/>
      <c r="J12" s="63"/>
      <c r="K12" s="63"/>
      <c r="L12" s="63"/>
      <c r="M12" s="63"/>
      <c r="N12" s="63"/>
      <c r="O12" s="20"/>
      <c r="P12" s="7"/>
      <c r="Q12" s="7"/>
      <c r="R12" s="7"/>
      <c r="S12" s="7"/>
      <c r="T12" s="10"/>
      <c r="U12" s="112"/>
      <c r="V12" s="12"/>
      <c r="W12" s="13"/>
      <c r="X12" s="12"/>
      <c r="Y12" s="12"/>
      <c r="Z12" s="34"/>
      <c r="AA12" s="10"/>
      <c r="AB12" s="7"/>
      <c r="AC12" s="7"/>
      <c r="AD12" s="7"/>
      <c r="AE12" s="7"/>
      <c r="AF12" s="10"/>
      <c r="AG12" s="112"/>
      <c r="AH12" s="112"/>
      <c r="AI12" s="112"/>
      <c r="AJ12" s="112"/>
      <c r="AK12" s="10"/>
      <c r="AL12" s="12"/>
      <c r="AM12" s="12"/>
      <c r="AN12" s="12"/>
      <c r="AO12" s="13"/>
      <c r="AP12" s="14"/>
      <c r="AQ12" s="12"/>
      <c r="AR12" s="108"/>
    </row>
    <row r="13" spans="1:44" s="31" customFormat="1" ht="15" customHeight="1" x14ac:dyDescent="0.25">
      <c r="A13" s="109"/>
      <c r="B13" s="63">
        <v>2021</v>
      </c>
      <c r="C13" s="63" t="s">
        <v>30</v>
      </c>
      <c r="D13" s="64" t="s">
        <v>93</v>
      </c>
      <c r="E13" s="63"/>
      <c r="F13" s="137" t="s">
        <v>87</v>
      </c>
      <c r="G13" s="138"/>
      <c r="H13" s="70"/>
      <c r="I13" s="63"/>
      <c r="J13" s="63"/>
      <c r="K13" s="63"/>
      <c r="L13" s="63"/>
      <c r="M13" s="63"/>
      <c r="N13" s="63"/>
      <c r="O13" s="20"/>
      <c r="P13" s="7"/>
      <c r="Q13" s="7"/>
      <c r="R13" s="7"/>
      <c r="S13" s="7"/>
      <c r="T13" s="10"/>
      <c r="U13" s="112"/>
      <c r="V13" s="12"/>
      <c r="W13" s="13"/>
      <c r="X13" s="12"/>
      <c r="Y13" s="12"/>
      <c r="Z13" s="34"/>
      <c r="AA13" s="10"/>
      <c r="AB13" s="7"/>
      <c r="AC13" s="7"/>
      <c r="AD13" s="7"/>
      <c r="AE13" s="7"/>
      <c r="AF13" s="10"/>
      <c r="AG13" s="112"/>
      <c r="AH13" s="112"/>
      <c r="AI13" s="112"/>
      <c r="AJ13" s="112"/>
      <c r="AK13" s="10"/>
      <c r="AL13" s="12"/>
      <c r="AM13" s="12"/>
      <c r="AN13" s="12"/>
      <c r="AO13" s="13"/>
      <c r="AP13" s="14"/>
      <c r="AQ13" s="12"/>
      <c r="AR13" s="108"/>
    </row>
    <row r="14" spans="1:44" s="31" customFormat="1" ht="15" customHeight="1" x14ac:dyDescent="0.25">
      <c r="A14" s="109"/>
      <c r="B14" s="63">
        <v>2022</v>
      </c>
      <c r="C14" s="63" t="s">
        <v>28</v>
      </c>
      <c r="D14" s="64" t="s">
        <v>93</v>
      </c>
      <c r="E14" s="63"/>
      <c r="F14" s="137" t="s">
        <v>87</v>
      </c>
      <c r="G14" s="138"/>
      <c r="H14" s="70"/>
      <c r="I14" s="63"/>
      <c r="J14" s="63"/>
      <c r="K14" s="63"/>
      <c r="L14" s="63"/>
      <c r="M14" s="63"/>
      <c r="N14" s="63"/>
      <c r="O14" s="20"/>
      <c r="P14" s="7"/>
      <c r="Q14" s="7"/>
      <c r="R14" s="7"/>
      <c r="S14" s="7"/>
      <c r="T14" s="10"/>
      <c r="U14" s="112"/>
      <c r="V14" s="12"/>
      <c r="W14" s="13"/>
      <c r="X14" s="12"/>
      <c r="Y14" s="12"/>
      <c r="Z14" s="34"/>
      <c r="AA14" s="10"/>
      <c r="AB14" s="7"/>
      <c r="AC14" s="7"/>
      <c r="AD14" s="7"/>
      <c r="AE14" s="7"/>
      <c r="AF14" s="10"/>
      <c r="AG14" s="112"/>
      <c r="AH14" s="112"/>
      <c r="AI14" s="112"/>
      <c r="AJ14" s="112"/>
      <c r="AK14" s="10"/>
      <c r="AL14" s="12"/>
      <c r="AM14" s="12"/>
      <c r="AN14" s="12"/>
      <c r="AO14" s="13"/>
      <c r="AP14" s="14"/>
      <c r="AQ14" s="12"/>
      <c r="AR14" s="108"/>
    </row>
    <row r="15" spans="1:44" s="31" customFormat="1" ht="15" customHeight="1" x14ac:dyDescent="0.25">
      <c r="A15" s="62"/>
      <c r="B15" s="60" t="s">
        <v>74</v>
      </c>
      <c r="C15" s="11"/>
      <c r="D15" s="9"/>
      <c r="E15" s="7">
        <f t="shared" ref="E15:M15" si="0">SUM(E4:E14)</f>
        <v>2</v>
      </c>
      <c r="F15" s="7">
        <f t="shared" si="0"/>
        <v>0</v>
      </c>
      <c r="G15" s="7">
        <f t="shared" si="0"/>
        <v>0</v>
      </c>
      <c r="H15" s="7">
        <f t="shared" si="0"/>
        <v>1</v>
      </c>
      <c r="I15" s="7">
        <f t="shared" si="0"/>
        <v>5</v>
      </c>
      <c r="J15" s="7">
        <f t="shared" si="0"/>
        <v>5</v>
      </c>
      <c r="K15" s="7">
        <f t="shared" si="0"/>
        <v>0</v>
      </c>
      <c r="L15" s="7">
        <f t="shared" si="0"/>
        <v>0</v>
      </c>
      <c r="M15" s="11">
        <f t="shared" si="0"/>
        <v>0</v>
      </c>
      <c r="N15" s="15">
        <f>PRODUCT(I15/O15)</f>
        <v>0.5</v>
      </c>
      <c r="O15" s="114">
        <f>SUM(O3:O14)</f>
        <v>10</v>
      </c>
      <c r="P15" s="43" t="s">
        <v>75</v>
      </c>
      <c r="Q15" s="43" t="s">
        <v>75</v>
      </c>
      <c r="R15" s="43" t="s">
        <v>75</v>
      </c>
      <c r="S15" s="43" t="s">
        <v>75</v>
      </c>
      <c r="T15" s="10"/>
      <c r="U15" s="7">
        <f>SUM(U5:U14)</f>
        <v>1</v>
      </c>
      <c r="V15" s="7">
        <f>SUM(V5:V14)</f>
        <v>0</v>
      </c>
      <c r="W15" s="7">
        <f>SUM(W5:W14)</f>
        <v>0</v>
      </c>
      <c r="X15" s="7">
        <f>SUM(X5:X14)</f>
        <v>0</v>
      </c>
      <c r="Y15" s="7">
        <f>SUM(Y5:Y14)</f>
        <v>5</v>
      </c>
      <c r="Z15" s="15">
        <v>0.83299999999999996</v>
      </c>
      <c r="AA15" s="114"/>
      <c r="AB15" s="43" t="s">
        <v>75</v>
      </c>
      <c r="AC15" s="43" t="s">
        <v>75</v>
      </c>
      <c r="AD15" s="43" t="s">
        <v>75</v>
      </c>
      <c r="AE15" s="43" t="s">
        <v>75</v>
      </c>
      <c r="AF15" s="10"/>
      <c r="AG15" s="43" t="s">
        <v>76</v>
      </c>
      <c r="AH15" s="43" t="s">
        <v>76</v>
      </c>
      <c r="AI15" s="43" t="s">
        <v>76</v>
      </c>
      <c r="AJ15" s="43" t="s">
        <v>76</v>
      </c>
      <c r="AK15" s="10"/>
      <c r="AL15" s="7">
        <f t="shared" ref="AL15:AQ15" si="1">SUM(AL4:AL14)</f>
        <v>0</v>
      </c>
      <c r="AM15" s="7">
        <f t="shared" si="1"/>
        <v>0</v>
      </c>
      <c r="AN15" s="7">
        <f t="shared" si="1"/>
        <v>0</v>
      </c>
      <c r="AO15" s="7">
        <f t="shared" si="1"/>
        <v>0</v>
      </c>
      <c r="AP15" s="7">
        <f t="shared" si="1"/>
        <v>0</v>
      </c>
      <c r="AQ15" s="7">
        <f t="shared" si="1"/>
        <v>0</v>
      </c>
      <c r="AR15" s="108"/>
    </row>
    <row r="16" spans="1:44" s="31" customFormat="1" ht="15" customHeight="1" x14ac:dyDescent="0.25">
      <c r="A16" s="62"/>
      <c r="B16" s="19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115"/>
      <c r="O16" s="10"/>
      <c r="P16" s="19"/>
      <c r="Q16" s="30"/>
      <c r="R16" s="44"/>
      <c r="S16" s="45"/>
      <c r="T16" s="10"/>
      <c r="U16" s="19"/>
      <c r="V16" s="30"/>
      <c r="W16" s="44"/>
      <c r="X16" s="30"/>
      <c r="Y16" s="44"/>
      <c r="Z16" s="45"/>
      <c r="AA16" s="10"/>
      <c r="AB16" s="116"/>
      <c r="AC16" s="117"/>
      <c r="AD16" s="44"/>
      <c r="AE16" s="45"/>
      <c r="AF16" s="10"/>
      <c r="AG16" s="118">
        <v>0</v>
      </c>
      <c r="AH16" s="118">
        <v>0</v>
      </c>
      <c r="AI16" s="118">
        <v>0</v>
      </c>
      <c r="AJ16" s="118">
        <v>0</v>
      </c>
      <c r="AK16" s="10"/>
      <c r="AL16" s="11"/>
      <c r="AM16" s="23"/>
      <c r="AN16" s="23"/>
      <c r="AO16" s="23"/>
      <c r="AP16" s="23"/>
      <c r="AQ16" s="9"/>
      <c r="AR16" s="108"/>
    </row>
    <row r="17" spans="1:45" ht="15" customHeight="1" x14ac:dyDescent="0.25">
      <c r="A17" s="109"/>
      <c r="B17" s="1" t="s">
        <v>77</v>
      </c>
      <c r="C17" s="14"/>
      <c r="D17" s="119">
        <f>SUM(F15:H15)+((I15-F15-G15)/3)+(E15/3)+(AL15*25)+(AM15*25)+(AN15*10)+(AO15*25)+(AP15*20)+(AQ15*15)</f>
        <v>3.3333333333333335</v>
      </c>
      <c r="E17" s="16"/>
      <c r="F17" s="16"/>
      <c r="G17" s="16"/>
      <c r="H17" s="16"/>
      <c r="I17" s="16"/>
      <c r="J17" s="16"/>
      <c r="K17" s="16"/>
      <c r="L17" s="16"/>
      <c r="M17" s="16"/>
      <c r="N17" s="40"/>
      <c r="O17" s="16"/>
      <c r="P17" s="10"/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0"/>
      <c r="AG17" s="16"/>
      <c r="AH17" s="16"/>
      <c r="AI17" s="16"/>
      <c r="AJ17" s="16"/>
      <c r="AK17" s="10"/>
      <c r="AL17" s="16"/>
      <c r="AM17" s="16"/>
      <c r="AN17" s="16"/>
      <c r="AO17" s="16"/>
      <c r="AP17" s="16"/>
      <c r="AQ17" s="16"/>
      <c r="AR17" s="108"/>
    </row>
    <row r="18" spans="1:45" s="31" customFormat="1" ht="15" customHeight="1" x14ac:dyDescent="0.25">
      <c r="A18" s="109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40"/>
      <c r="O18" s="20"/>
      <c r="P18" s="20"/>
      <c r="Q18" s="20"/>
      <c r="R18" s="20"/>
      <c r="S18" s="20"/>
      <c r="T18" s="20"/>
      <c r="U18" s="16"/>
      <c r="V18" s="17"/>
      <c r="W18" s="16"/>
      <c r="X18" s="16"/>
      <c r="Y18" s="16"/>
      <c r="Z18" s="16"/>
      <c r="AA18" s="16"/>
      <c r="AB18" s="16"/>
      <c r="AC18" s="16"/>
      <c r="AD18" s="16"/>
      <c r="AE18" s="16"/>
      <c r="AF18" s="10"/>
      <c r="AG18" s="16"/>
      <c r="AH18" s="16"/>
      <c r="AI18" s="16"/>
      <c r="AJ18" s="16"/>
      <c r="AK18" s="10"/>
      <c r="AL18" s="16"/>
      <c r="AM18" s="16"/>
      <c r="AN18" s="16"/>
      <c r="AO18" s="16"/>
      <c r="AP18" s="16"/>
      <c r="AQ18" s="16"/>
      <c r="AR18" s="108"/>
    </row>
    <row r="19" spans="1:45" ht="15" customHeight="1" x14ac:dyDescent="0.25">
      <c r="A19" s="109"/>
      <c r="B19" s="19" t="s">
        <v>78</v>
      </c>
      <c r="C19" s="120"/>
      <c r="D19" s="120"/>
      <c r="E19" s="7" t="s">
        <v>2</v>
      </c>
      <c r="F19" s="7" t="s">
        <v>6</v>
      </c>
      <c r="G19" s="9" t="s">
        <v>4</v>
      </c>
      <c r="H19" s="7" t="s">
        <v>5</v>
      </c>
      <c r="I19" s="7" t="s">
        <v>11</v>
      </c>
      <c r="J19" s="16"/>
      <c r="K19" s="7" t="s">
        <v>24</v>
      </c>
      <c r="L19" s="7" t="s">
        <v>25</v>
      </c>
      <c r="M19" s="7" t="s">
        <v>26</v>
      </c>
      <c r="N19" s="7" t="s">
        <v>16</v>
      </c>
      <c r="O19" s="10"/>
      <c r="P19" s="54" t="s">
        <v>97</v>
      </c>
      <c r="Q19" s="3"/>
      <c r="R19" s="3"/>
      <c r="S19" s="3"/>
      <c r="T19" s="121"/>
      <c r="U19" s="121"/>
      <c r="V19" s="121"/>
      <c r="W19" s="121"/>
      <c r="X19" s="121"/>
      <c r="Y19" s="3"/>
      <c r="Z19" s="3"/>
      <c r="AA19" s="3"/>
      <c r="AB19" s="121"/>
      <c r="AC19" s="121"/>
      <c r="AD19" s="3"/>
      <c r="AE19" s="55"/>
      <c r="AF19" s="10"/>
      <c r="AG19" s="54" t="s">
        <v>98</v>
      </c>
      <c r="AH19" s="3"/>
      <c r="AI19" s="3"/>
      <c r="AJ19" s="3"/>
      <c r="AK19" s="3"/>
      <c r="AL19" s="2" t="s">
        <v>99</v>
      </c>
      <c r="AM19" s="3"/>
      <c r="AN19" s="3"/>
      <c r="AO19" s="3"/>
      <c r="AP19" s="3"/>
      <c r="AQ19" s="55"/>
      <c r="AR19" s="108"/>
    </row>
    <row r="20" spans="1:45" ht="15" customHeight="1" x14ac:dyDescent="0.25">
      <c r="A20" s="109"/>
      <c r="B20" s="54" t="s">
        <v>7</v>
      </c>
      <c r="C20" s="3"/>
      <c r="D20" s="55"/>
      <c r="E20" s="12">
        <f>PRODUCT(E15)</f>
        <v>2</v>
      </c>
      <c r="F20" s="12">
        <f>PRODUCT(F15)</f>
        <v>0</v>
      </c>
      <c r="G20" s="12">
        <f>PRODUCT(G15)</f>
        <v>0</v>
      </c>
      <c r="H20" s="12">
        <f>PRODUCT(H15)</f>
        <v>1</v>
      </c>
      <c r="I20" s="12">
        <f>PRODUCT(I15)</f>
        <v>5</v>
      </c>
      <c r="J20" s="16"/>
      <c r="K20" s="122">
        <f>PRODUCT((F20+G20)/E20)</f>
        <v>0</v>
      </c>
      <c r="L20" s="122">
        <f>PRODUCT(H20/E20)</f>
        <v>0.5</v>
      </c>
      <c r="M20" s="122">
        <f>PRODUCT(I20/E20)</f>
        <v>2.5</v>
      </c>
      <c r="N20" s="113">
        <f>PRODUCT(N15)</f>
        <v>0.5</v>
      </c>
      <c r="O20" s="10">
        <f>PRODUCT(O15)</f>
        <v>10</v>
      </c>
      <c r="P20" s="51" t="s">
        <v>79</v>
      </c>
      <c r="Q20" s="157"/>
      <c r="R20" s="52" t="s">
        <v>85</v>
      </c>
      <c r="S20" s="52"/>
      <c r="T20" s="52"/>
      <c r="U20" s="52"/>
      <c r="V20" s="52"/>
      <c r="W20" s="52"/>
      <c r="X20" s="52"/>
      <c r="Y20" s="152"/>
      <c r="Z20" s="152" t="s">
        <v>80</v>
      </c>
      <c r="AA20" s="152"/>
      <c r="AB20" s="52"/>
      <c r="AC20" s="158" t="s">
        <v>86</v>
      </c>
      <c r="AD20" s="159"/>
      <c r="AE20" s="53"/>
      <c r="AF20" s="10"/>
      <c r="AG20" s="51" t="s">
        <v>79</v>
      </c>
      <c r="AH20" s="52"/>
      <c r="AI20" s="52"/>
      <c r="AJ20" s="159"/>
      <c r="AK20" s="159"/>
      <c r="AL20" s="159"/>
      <c r="AM20" s="159"/>
      <c r="AN20" s="147"/>
      <c r="AO20" s="159"/>
      <c r="AP20" s="159"/>
      <c r="AQ20" s="158"/>
      <c r="AR20" s="108"/>
    </row>
    <row r="21" spans="1:45" ht="15" customHeight="1" x14ac:dyDescent="0.25">
      <c r="A21" s="109"/>
      <c r="B21" s="123" t="s">
        <v>9</v>
      </c>
      <c r="C21" s="124"/>
      <c r="D21" s="125"/>
      <c r="E21" s="12"/>
      <c r="F21" s="12"/>
      <c r="G21" s="12"/>
      <c r="H21" s="12"/>
      <c r="I21" s="12"/>
      <c r="J21" s="16"/>
      <c r="K21" s="122"/>
      <c r="L21" s="122"/>
      <c r="M21" s="122"/>
      <c r="N21" s="113"/>
      <c r="O21" s="10"/>
      <c r="P21" s="146" t="s">
        <v>81</v>
      </c>
      <c r="Q21" s="160"/>
      <c r="R21" s="148"/>
      <c r="S21" s="148"/>
      <c r="T21" s="148"/>
      <c r="U21" s="148"/>
      <c r="V21" s="148"/>
      <c r="W21" s="148"/>
      <c r="X21" s="148"/>
      <c r="Y21" s="153"/>
      <c r="Z21" s="153"/>
      <c r="AA21" s="153"/>
      <c r="AB21" s="148"/>
      <c r="AC21" s="114"/>
      <c r="AD21" s="114"/>
      <c r="AE21" s="149"/>
      <c r="AF21" s="10"/>
      <c r="AG21" s="146" t="s">
        <v>81</v>
      </c>
      <c r="AH21" s="148"/>
      <c r="AI21" s="148"/>
      <c r="AJ21" s="114"/>
      <c r="AK21" s="114"/>
      <c r="AL21" s="114"/>
      <c r="AM21" s="114"/>
      <c r="AN21" s="147"/>
      <c r="AO21" s="114"/>
      <c r="AP21" s="114"/>
      <c r="AQ21" s="161"/>
      <c r="AR21" s="108"/>
    </row>
    <row r="22" spans="1:45" ht="15" customHeight="1" x14ac:dyDescent="0.25">
      <c r="A22" s="109"/>
      <c r="B22" s="126" t="s">
        <v>10</v>
      </c>
      <c r="C22" s="127"/>
      <c r="D22" s="128"/>
      <c r="E22" s="129">
        <v>1</v>
      </c>
      <c r="F22" s="129">
        <v>0</v>
      </c>
      <c r="G22" s="129">
        <v>0</v>
      </c>
      <c r="H22" s="129">
        <v>0</v>
      </c>
      <c r="I22" s="129">
        <v>5</v>
      </c>
      <c r="J22" s="16"/>
      <c r="K22" s="130">
        <f>PRODUCT((F22+G22)/E22)</f>
        <v>0</v>
      </c>
      <c r="L22" s="130">
        <f>PRODUCT(H22/E22)</f>
        <v>0</v>
      </c>
      <c r="M22" s="130">
        <f>PRODUCT(I22/E22)</f>
        <v>5</v>
      </c>
      <c r="N22" s="131">
        <v>0.83299999999999996</v>
      </c>
      <c r="O22" s="10">
        <v>6</v>
      </c>
      <c r="P22" s="146" t="s">
        <v>82</v>
      </c>
      <c r="Q22" s="160"/>
      <c r="R22" s="148" t="s">
        <v>85</v>
      </c>
      <c r="S22" s="148"/>
      <c r="T22" s="148"/>
      <c r="U22" s="148"/>
      <c r="V22" s="148"/>
      <c r="W22" s="148"/>
      <c r="X22" s="148"/>
      <c r="Y22" s="153"/>
      <c r="Z22" s="153" t="s">
        <v>80</v>
      </c>
      <c r="AA22" s="153"/>
      <c r="AB22" s="148"/>
      <c r="AC22" s="161" t="s">
        <v>86</v>
      </c>
      <c r="AD22" s="114"/>
      <c r="AE22" s="149"/>
      <c r="AF22" s="10"/>
      <c r="AG22" s="146" t="s">
        <v>82</v>
      </c>
      <c r="AH22" s="168"/>
      <c r="AI22" s="148"/>
      <c r="AJ22" s="114"/>
      <c r="AK22" s="114"/>
      <c r="AL22" s="114"/>
      <c r="AM22" s="114"/>
      <c r="AN22" s="147"/>
      <c r="AO22" s="114"/>
      <c r="AP22" s="114"/>
      <c r="AQ22" s="161"/>
      <c r="AR22" s="108"/>
    </row>
    <row r="23" spans="1:45" ht="15" customHeight="1" x14ac:dyDescent="0.25">
      <c r="A23" s="109"/>
      <c r="B23" s="132" t="s">
        <v>83</v>
      </c>
      <c r="C23" s="133"/>
      <c r="D23" s="134"/>
      <c r="E23" s="7">
        <f>SUM(E20:E22)</f>
        <v>3</v>
      </c>
      <c r="F23" s="7">
        <f>SUM(F20:F22)</f>
        <v>0</v>
      </c>
      <c r="G23" s="7">
        <f>SUM(G20:G22)</f>
        <v>0</v>
      </c>
      <c r="H23" s="7">
        <f>SUM(H20:H22)</f>
        <v>1</v>
      </c>
      <c r="I23" s="7">
        <f>SUM(I20:I22)</f>
        <v>10</v>
      </c>
      <c r="J23" s="16"/>
      <c r="K23" s="135">
        <f>PRODUCT((F23+G23)/E23)</f>
        <v>0</v>
      </c>
      <c r="L23" s="135">
        <f>PRODUCT(H23/E23)</f>
        <v>0.33333333333333331</v>
      </c>
      <c r="M23" s="135">
        <f>PRODUCT(I23/E23)</f>
        <v>3.3333333333333335</v>
      </c>
      <c r="N23" s="15">
        <f>PRODUCT(I23/O23)</f>
        <v>0.625</v>
      </c>
      <c r="O23" s="10">
        <f>SUM(O20:O22)</f>
        <v>16</v>
      </c>
      <c r="P23" s="154" t="s">
        <v>84</v>
      </c>
      <c r="Q23" s="162"/>
      <c r="R23" s="156"/>
      <c r="S23" s="156"/>
      <c r="T23" s="156"/>
      <c r="U23" s="156"/>
      <c r="V23" s="156"/>
      <c r="W23" s="156"/>
      <c r="X23" s="156"/>
      <c r="Y23" s="155"/>
      <c r="Z23" s="155"/>
      <c r="AA23" s="155"/>
      <c r="AB23" s="156"/>
      <c r="AC23" s="163"/>
      <c r="AD23" s="163"/>
      <c r="AE23" s="151"/>
      <c r="AF23" s="10"/>
      <c r="AG23" s="154" t="s">
        <v>84</v>
      </c>
      <c r="AH23" s="169"/>
      <c r="AI23" s="156"/>
      <c r="AJ23" s="163"/>
      <c r="AK23" s="163"/>
      <c r="AL23" s="163"/>
      <c r="AM23" s="163"/>
      <c r="AN23" s="150"/>
      <c r="AO23" s="163"/>
      <c r="AP23" s="163"/>
      <c r="AQ23" s="78"/>
      <c r="AR23" s="108"/>
    </row>
    <row r="24" spans="1:45" ht="15" customHeight="1" x14ac:dyDescent="0.25">
      <c r="A24" s="109"/>
      <c r="B24" s="136"/>
      <c r="C24" s="136"/>
      <c r="D24" s="136"/>
      <c r="E24" s="136"/>
      <c r="F24" s="136"/>
      <c r="G24" s="136"/>
      <c r="H24" s="136"/>
      <c r="I24" s="136"/>
      <c r="J24" s="16"/>
      <c r="K24" s="136"/>
      <c r="L24" s="136"/>
      <c r="M24" s="136"/>
      <c r="N24" s="40"/>
      <c r="O24" s="10">
        <f>SUM(O21:O23)</f>
        <v>22</v>
      </c>
      <c r="P24" s="16"/>
      <c r="Q24" s="17"/>
      <c r="R24" s="16"/>
      <c r="S24" s="16"/>
      <c r="T24" s="10"/>
      <c r="U24" s="10"/>
      <c r="V24" s="17"/>
      <c r="W24" s="16"/>
      <c r="X24" s="16"/>
      <c r="Y24" s="10"/>
      <c r="Z24" s="10"/>
      <c r="AA24" s="10"/>
      <c r="AB24" s="10"/>
      <c r="AC24" s="16"/>
      <c r="AD24" s="10"/>
      <c r="AE24" s="10"/>
      <c r="AF24" s="10"/>
      <c r="AG24" s="10"/>
      <c r="AH24" s="18"/>
      <c r="AI24" s="16"/>
      <c r="AJ24" s="16"/>
      <c r="AK24" s="10"/>
      <c r="AL24" s="16"/>
      <c r="AM24" s="16"/>
      <c r="AN24" s="16"/>
      <c r="AO24" s="16"/>
      <c r="AP24" s="16"/>
      <c r="AQ24" s="16"/>
      <c r="AR24" s="108"/>
    </row>
    <row r="25" spans="1:45" ht="15" customHeight="1" x14ac:dyDescent="0.2">
      <c r="A25" s="109"/>
      <c r="B25" s="17" t="s">
        <v>17</v>
      </c>
      <c r="C25" s="17"/>
      <c r="D25" s="57" t="s">
        <v>34</v>
      </c>
      <c r="E25" s="10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</row>
    <row r="26" spans="1:45" ht="15" customHeight="1" x14ac:dyDescent="0.2">
      <c r="A26" s="109"/>
      <c r="B26" s="17"/>
      <c r="C26" s="17"/>
      <c r="D26" s="57" t="s">
        <v>27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</row>
    <row r="27" spans="1:45" ht="15" customHeight="1" x14ac:dyDescent="0.2">
      <c r="A27" s="109"/>
      <c r="B27" s="17"/>
      <c r="C27" s="17"/>
      <c r="D27" s="57" t="s">
        <v>94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</row>
    <row r="28" spans="1:45" s="92" customFormat="1" ht="15" customHeight="1" x14ac:dyDescent="0.2">
      <c r="A28" s="81"/>
      <c r="B28" s="17"/>
      <c r="C28" s="16"/>
      <c r="D28" s="17"/>
      <c r="E28" s="10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1:45" s="92" customFormat="1" ht="15" customHeight="1" x14ac:dyDescent="0.25">
      <c r="A29" s="81"/>
      <c r="B29" s="10"/>
      <c r="C29" s="10"/>
      <c r="D29" s="16"/>
      <c r="E29" s="10"/>
      <c r="F29" s="10"/>
      <c r="G29" s="10"/>
      <c r="H29" s="17"/>
      <c r="I29" s="17"/>
      <c r="J29" s="16"/>
      <c r="K29" s="16"/>
      <c r="L29" s="16"/>
      <c r="M29" s="65"/>
      <c r="N29" s="17"/>
      <c r="O29" s="10"/>
      <c r="P29" s="16"/>
      <c r="Q29" s="17"/>
      <c r="R29" s="16"/>
      <c r="S29" s="16"/>
      <c r="T29" s="10"/>
      <c r="U29" s="10"/>
      <c r="V29" s="18"/>
      <c r="W29" s="16"/>
      <c r="X29" s="16"/>
      <c r="Y29" s="16"/>
      <c r="Z29" s="16"/>
      <c r="AA29" s="16"/>
      <c r="AB29" s="16"/>
      <c r="AC29" s="16"/>
      <c r="AD29" s="16"/>
      <c r="AE29" s="16"/>
      <c r="AF29" s="108"/>
      <c r="AG29" s="65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08"/>
    </row>
    <row r="30" spans="1:45" s="92" customFormat="1" ht="15" customHeight="1" x14ac:dyDescent="0.25">
      <c r="A30" s="81"/>
      <c r="B30" s="10"/>
      <c r="C30" s="10"/>
      <c r="D30" s="16"/>
      <c r="E30" s="10"/>
      <c r="F30" s="10"/>
      <c r="G30" s="10"/>
      <c r="H30" s="17"/>
      <c r="I30" s="17"/>
      <c r="J30" s="16"/>
      <c r="K30" s="16"/>
      <c r="L30" s="16"/>
      <c r="M30" s="16"/>
      <c r="N30" s="17"/>
      <c r="O30" s="10"/>
      <c r="P30" s="16"/>
      <c r="Q30" s="17"/>
      <c r="R30" s="16"/>
      <c r="S30" s="16"/>
      <c r="T30" s="10"/>
      <c r="U30" s="10"/>
      <c r="V30" s="18"/>
      <c r="W30" s="16"/>
      <c r="X30" s="16"/>
      <c r="Y30" s="16"/>
      <c r="Z30" s="16"/>
      <c r="AA30" s="16"/>
      <c r="AB30" s="16"/>
      <c r="AC30" s="16"/>
      <c r="AD30" s="16"/>
      <c r="AE30" s="16"/>
      <c r="AF30" s="108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08"/>
    </row>
    <row r="31" spans="1:45" s="92" customFormat="1" ht="15" customHeight="1" x14ac:dyDescent="0.25">
      <c r="A31" s="81"/>
      <c r="B31" s="10"/>
      <c r="C31" s="10"/>
      <c r="D31" s="16"/>
      <c r="E31" s="10"/>
      <c r="F31" s="10"/>
      <c r="G31" s="10"/>
      <c r="H31" s="16"/>
      <c r="I31" s="16"/>
      <c r="J31" s="16"/>
      <c r="K31" s="16"/>
      <c r="L31" s="16"/>
      <c r="M31" s="16"/>
      <c r="N31" s="17"/>
      <c r="O31" s="10"/>
      <c r="P31" s="16"/>
      <c r="Q31" s="17"/>
      <c r="R31" s="16"/>
      <c r="S31" s="16"/>
      <c r="T31" s="10"/>
      <c r="U31" s="10"/>
      <c r="V31" s="18"/>
      <c r="W31" s="16"/>
      <c r="X31" s="16"/>
      <c r="Y31" s="16"/>
      <c r="Z31" s="16"/>
      <c r="AA31" s="16"/>
      <c r="AB31" s="16"/>
      <c r="AC31" s="16"/>
      <c r="AD31" s="16"/>
      <c r="AE31" s="16"/>
      <c r="AF31" s="108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08"/>
    </row>
    <row r="32" spans="1:45" s="92" customFormat="1" ht="15" customHeight="1" x14ac:dyDescent="0.25">
      <c r="A32" s="81"/>
      <c r="B32" s="17"/>
      <c r="C32" s="17"/>
      <c r="D32" s="16"/>
      <c r="E32" s="17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08"/>
    </row>
    <row r="33" spans="1:44" s="92" customFormat="1" ht="15" customHeight="1" x14ac:dyDescent="0.25">
      <c r="A33" s="8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08"/>
    </row>
    <row r="34" spans="1:44" s="92" customFormat="1" ht="15" customHeight="1" x14ac:dyDescent="0.25">
      <c r="A34" s="8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08"/>
    </row>
    <row r="35" spans="1:44" s="92" customFormat="1" ht="15" customHeight="1" x14ac:dyDescent="0.25">
      <c r="A35" s="8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08"/>
    </row>
    <row r="36" spans="1:44" s="92" customFormat="1" ht="15" customHeight="1" x14ac:dyDescent="0.25">
      <c r="A36" s="8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08"/>
    </row>
    <row r="37" spans="1:44" s="92" customFormat="1" ht="15" customHeight="1" x14ac:dyDescent="0.25">
      <c r="A37" s="8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8"/>
      <c r="AI37" s="16"/>
      <c r="AJ37" s="16"/>
      <c r="AK37" s="16"/>
      <c r="AL37" s="16"/>
      <c r="AM37" s="16"/>
      <c r="AN37" s="16"/>
      <c r="AO37" s="16"/>
      <c r="AP37" s="16"/>
      <c r="AQ37" s="16"/>
      <c r="AR37" s="108"/>
    </row>
    <row r="38" spans="1:44" s="92" customFormat="1" ht="15" customHeight="1" x14ac:dyDescent="0.25">
      <c r="A38" s="8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8"/>
      <c r="AI38" s="16"/>
      <c r="AJ38" s="16"/>
      <c r="AK38" s="16"/>
      <c r="AL38" s="16"/>
      <c r="AM38" s="16"/>
      <c r="AN38" s="16"/>
      <c r="AO38" s="16"/>
      <c r="AP38" s="16"/>
      <c r="AQ38" s="16"/>
      <c r="AR38" s="108"/>
    </row>
    <row r="39" spans="1:44" s="92" customFormat="1" ht="15" customHeight="1" x14ac:dyDescent="0.25">
      <c r="A39" s="8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8"/>
      <c r="AI39" s="16"/>
      <c r="AJ39" s="16"/>
      <c r="AK39" s="16"/>
      <c r="AL39" s="16"/>
      <c r="AM39" s="16"/>
      <c r="AN39" s="16"/>
      <c r="AO39" s="16"/>
      <c r="AP39" s="16"/>
      <c r="AQ39" s="16"/>
      <c r="AR39" s="108"/>
    </row>
    <row r="40" spans="1:44" s="92" customFormat="1" ht="15" customHeight="1" x14ac:dyDescent="0.25">
      <c r="A40" s="8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8"/>
      <c r="AI40" s="16"/>
      <c r="AJ40" s="16"/>
      <c r="AK40" s="16"/>
      <c r="AL40" s="16"/>
      <c r="AM40" s="16"/>
      <c r="AN40" s="16"/>
      <c r="AO40" s="16"/>
      <c r="AP40" s="16"/>
      <c r="AQ40" s="16"/>
      <c r="AR40" s="108"/>
    </row>
    <row r="41" spans="1:44" s="92" customFormat="1" ht="15" customHeight="1" x14ac:dyDescent="0.25">
      <c r="A41" s="8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8"/>
      <c r="AI41" s="16"/>
      <c r="AJ41" s="16"/>
      <c r="AK41" s="16"/>
      <c r="AL41" s="16"/>
      <c r="AM41" s="16"/>
      <c r="AN41" s="16"/>
      <c r="AO41" s="16"/>
      <c r="AP41" s="16"/>
      <c r="AQ41" s="16"/>
      <c r="AR41" s="108"/>
    </row>
    <row r="42" spans="1:44" s="92" customFormat="1" ht="15" customHeight="1" x14ac:dyDescent="0.25">
      <c r="A42" s="8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8"/>
      <c r="AI42" s="16"/>
      <c r="AJ42" s="16"/>
      <c r="AK42" s="16"/>
      <c r="AL42" s="16"/>
      <c r="AM42" s="16"/>
      <c r="AN42" s="16"/>
      <c r="AO42" s="16"/>
      <c r="AP42" s="16"/>
      <c r="AQ42" s="16"/>
      <c r="AR42" s="108"/>
    </row>
    <row r="43" spans="1:44" s="92" customFormat="1" ht="15" customHeight="1" x14ac:dyDescent="0.25">
      <c r="A43" s="8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8"/>
      <c r="AI43" s="16"/>
      <c r="AJ43" s="16"/>
      <c r="AK43" s="16"/>
      <c r="AL43" s="16"/>
      <c r="AM43" s="16"/>
      <c r="AN43" s="16"/>
      <c r="AO43" s="16"/>
      <c r="AP43" s="16"/>
      <c r="AQ43" s="16"/>
      <c r="AR43" s="108"/>
    </row>
    <row r="44" spans="1:44" s="92" customFormat="1" ht="15" customHeight="1" x14ac:dyDescent="0.25">
      <c r="A44" s="8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8"/>
      <c r="AI44" s="16"/>
      <c r="AJ44" s="16"/>
      <c r="AK44" s="16"/>
      <c r="AL44" s="16"/>
      <c r="AM44" s="16"/>
      <c r="AN44" s="16"/>
      <c r="AO44" s="16"/>
      <c r="AP44" s="16"/>
      <c r="AQ44" s="16"/>
      <c r="AR44" s="108"/>
    </row>
    <row r="45" spans="1:44" s="92" customFormat="1" ht="15" customHeight="1" x14ac:dyDescent="0.25">
      <c r="A45" s="8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8"/>
      <c r="AI45" s="16"/>
      <c r="AJ45" s="16"/>
      <c r="AK45" s="16"/>
      <c r="AL45" s="16"/>
      <c r="AM45" s="16"/>
      <c r="AN45" s="16"/>
      <c r="AO45" s="16"/>
      <c r="AP45" s="16"/>
      <c r="AQ45" s="16"/>
      <c r="AR45" s="108"/>
    </row>
    <row r="46" spans="1:44" s="92" customFormat="1" ht="15" customHeight="1" x14ac:dyDescent="0.25">
      <c r="A46" s="8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8"/>
      <c r="AI46" s="16"/>
      <c r="AJ46" s="16"/>
      <c r="AK46" s="16"/>
      <c r="AL46" s="16"/>
      <c r="AM46" s="16"/>
      <c r="AN46" s="16"/>
      <c r="AO46" s="16"/>
      <c r="AP46" s="16"/>
      <c r="AQ46" s="16"/>
      <c r="AR46" s="108"/>
    </row>
    <row r="47" spans="1:44" s="92" customFormat="1" ht="15" customHeight="1" x14ac:dyDescent="0.25">
      <c r="A47" s="8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8"/>
      <c r="AI47" s="16"/>
      <c r="AJ47" s="16"/>
      <c r="AK47" s="16"/>
      <c r="AL47" s="16"/>
      <c r="AM47" s="16"/>
      <c r="AN47" s="16"/>
      <c r="AO47" s="16"/>
      <c r="AP47" s="16"/>
      <c r="AQ47" s="16"/>
      <c r="AR47" s="108"/>
    </row>
    <row r="48" spans="1:44" s="92" customFormat="1" ht="15" customHeight="1" x14ac:dyDescent="0.25">
      <c r="A48" s="8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8"/>
      <c r="AI48" s="16"/>
      <c r="AJ48" s="16"/>
      <c r="AK48" s="16"/>
      <c r="AL48" s="16"/>
      <c r="AM48" s="16"/>
      <c r="AN48" s="16"/>
      <c r="AO48" s="16"/>
      <c r="AP48" s="16"/>
      <c r="AQ48" s="16"/>
      <c r="AR48" s="108"/>
    </row>
    <row r="49" spans="1:44" s="92" customFormat="1" ht="15" customHeight="1" x14ac:dyDescent="0.25">
      <c r="A49" s="8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8"/>
      <c r="AI49" s="16"/>
      <c r="AJ49" s="16"/>
      <c r="AK49" s="16"/>
      <c r="AL49" s="16"/>
      <c r="AM49" s="16"/>
      <c r="AN49" s="16"/>
      <c r="AO49" s="16"/>
      <c r="AP49" s="16"/>
      <c r="AQ49" s="16"/>
      <c r="AR49" s="108"/>
    </row>
    <row r="50" spans="1:44" s="92" customFormat="1" ht="15" customHeight="1" x14ac:dyDescent="0.25">
      <c r="A50" s="8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8"/>
      <c r="AI50" s="16"/>
      <c r="AJ50" s="16"/>
      <c r="AK50" s="16"/>
      <c r="AL50" s="16"/>
      <c r="AM50" s="16"/>
      <c r="AN50" s="16"/>
      <c r="AO50" s="16"/>
      <c r="AP50" s="16"/>
      <c r="AQ50" s="16"/>
      <c r="AR50" s="108"/>
    </row>
    <row r="51" spans="1:44" s="92" customFormat="1" ht="15" customHeight="1" x14ac:dyDescent="0.25">
      <c r="A51" s="8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8"/>
      <c r="AI51" s="16"/>
      <c r="AJ51" s="16"/>
      <c r="AK51" s="16"/>
      <c r="AL51" s="16"/>
      <c r="AM51" s="16"/>
      <c r="AN51" s="16"/>
      <c r="AO51" s="16"/>
      <c r="AP51" s="16"/>
      <c r="AQ51" s="16"/>
      <c r="AR51" s="108"/>
    </row>
    <row r="52" spans="1:44" s="92" customFormat="1" ht="15" customHeight="1" x14ac:dyDescent="0.25">
      <c r="A52" s="8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8"/>
      <c r="AI52" s="16"/>
      <c r="AJ52" s="16"/>
      <c r="AK52" s="16"/>
      <c r="AL52" s="16"/>
      <c r="AM52" s="16"/>
      <c r="AN52" s="16"/>
      <c r="AO52" s="16"/>
      <c r="AP52" s="16"/>
      <c r="AQ52" s="16"/>
      <c r="AR52" s="108"/>
    </row>
    <row r="53" spans="1:44" s="92" customFormat="1" ht="15" customHeight="1" x14ac:dyDescent="0.25">
      <c r="A53" s="8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8"/>
      <c r="AI53" s="16"/>
      <c r="AJ53" s="16"/>
      <c r="AK53" s="16"/>
      <c r="AL53" s="16"/>
      <c r="AM53" s="16"/>
      <c r="AN53" s="16"/>
      <c r="AO53" s="16"/>
      <c r="AP53" s="16"/>
      <c r="AQ53" s="16"/>
      <c r="AR53" s="108"/>
    </row>
    <row r="54" spans="1:44" s="92" customFormat="1" ht="15" customHeight="1" x14ac:dyDescent="0.25">
      <c r="A54" s="8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8"/>
      <c r="AI54" s="16"/>
      <c r="AJ54" s="16"/>
      <c r="AK54" s="16"/>
      <c r="AL54" s="16"/>
      <c r="AM54" s="16"/>
      <c r="AN54" s="16"/>
      <c r="AO54" s="16"/>
      <c r="AP54" s="16"/>
      <c r="AQ54" s="16"/>
      <c r="AR54" s="108"/>
    </row>
    <row r="55" spans="1:44" s="92" customFormat="1" ht="15" customHeight="1" x14ac:dyDescent="0.25">
      <c r="A55" s="8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8"/>
      <c r="AI55" s="16"/>
      <c r="AJ55" s="16"/>
      <c r="AK55" s="16"/>
      <c r="AL55" s="16"/>
      <c r="AM55" s="16"/>
      <c r="AN55" s="16"/>
      <c r="AO55" s="16"/>
      <c r="AP55" s="16"/>
      <c r="AQ55" s="16"/>
      <c r="AR55" s="108"/>
    </row>
    <row r="56" spans="1:44" s="92" customFormat="1" ht="15" customHeight="1" x14ac:dyDescent="0.25">
      <c r="A56" s="8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8"/>
      <c r="AI56" s="16"/>
      <c r="AJ56" s="16"/>
      <c r="AK56" s="16"/>
      <c r="AL56" s="16"/>
      <c r="AM56" s="16"/>
      <c r="AN56" s="16"/>
      <c r="AO56" s="16"/>
      <c r="AP56" s="16"/>
      <c r="AQ56" s="16"/>
      <c r="AR56" s="108"/>
    </row>
    <row r="57" spans="1:44" s="92" customFormat="1" ht="15" customHeight="1" x14ac:dyDescent="0.25">
      <c r="A57" s="8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8"/>
      <c r="AI57" s="16"/>
      <c r="AJ57" s="16"/>
      <c r="AK57" s="16"/>
      <c r="AL57" s="16"/>
      <c r="AM57" s="16"/>
      <c r="AN57" s="16"/>
      <c r="AO57" s="16"/>
      <c r="AP57" s="16"/>
      <c r="AQ57" s="16"/>
      <c r="AR57" s="108"/>
    </row>
    <row r="58" spans="1:44" s="92" customFormat="1" ht="15" customHeight="1" x14ac:dyDescent="0.25">
      <c r="A58" s="8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8"/>
      <c r="AI58" s="16"/>
      <c r="AJ58" s="16"/>
      <c r="AK58" s="16"/>
      <c r="AL58" s="16"/>
      <c r="AM58" s="16"/>
      <c r="AN58" s="16"/>
      <c r="AO58" s="16"/>
      <c r="AP58" s="16"/>
      <c r="AQ58" s="16"/>
      <c r="AR58" s="108"/>
    </row>
    <row r="59" spans="1:44" s="92" customFormat="1" ht="15" customHeight="1" x14ac:dyDescent="0.25">
      <c r="A59" s="8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8"/>
      <c r="AI59" s="16"/>
      <c r="AJ59" s="16"/>
      <c r="AK59" s="16"/>
      <c r="AL59" s="16"/>
      <c r="AM59" s="16"/>
      <c r="AN59" s="16"/>
      <c r="AO59" s="16"/>
      <c r="AP59" s="16"/>
      <c r="AQ59" s="16"/>
      <c r="AR59" s="108"/>
    </row>
    <row r="60" spans="1:44" s="92" customFormat="1" ht="15" customHeight="1" x14ac:dyDescent="0.25">
      <c r="A60" s="8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8"/>
      <c r="AI60" s="16"/>
      <c r="AJ60" s="16"/>
      <c r="AK60" s="16"/>
      <c r="AL60" s="16"/>
      <c r="AM60" s="16"/>
      <c r="AN60" s="16"/>
      <c r="AO60" s="16"/>
      <c r="AP60" s="16"/>
      <c r="AQ60" s="16"/>
      <c r="AR60" s="108"/>
    </row>
    <row r="61" spans="1:44" s="92" customFormat="1" ht="15" customHeight="1" x14ac:dyDescent="0.25">
      <c r="A61" s="8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8"/>
      <c r="AI61" s="16"/>
      <c r="AJ61" s="16"/>
      <c r="AK61" s="16"/>
      <c r="AL61" s="16"/>
      <c r="AM61" s="16"/>
      <c r="AN61" s="16"/>
      <c r="AO61" s="16"/>
      <c r="AP61" s="16"/>
      <c r="AQ61" s="16"/>
      <c r="AR61" s="108"/>
    </row>
    <row r="62" spans="1:44" s="92" customFormat="1" ht="15" customHeight="1" x14ac:dyDescent="0.25">
      <c r="A62" s="8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8"/>
      <c r="AI62" s="16"/>
      <c r="AJ62" s="16"/>
      <c r="AK62" s="16"/>
      <c r="AL62" s="16"/>
      <c r="AM62" s="16"/>
      <c r="AN62" s="16"/>
      <c r="AO62" s="16"/>
      <c r="AP62" s="16"/>
      <c r="AQ62" s="16"/>
    </row>
    <row r="63" spans="1:44" s="92" customFormat="1" ht="15" customHeight="1" x14ac:dyDescent="0.25">
      <c r="A63" s="8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8"/>
      <c r="AI63" s="16"/>
      <c r="AJ63" s="16"/>
      <c r="AK63" s="16"/>
      <c r="AL63" s="16"/>
      <c r="AM63" s="16"/>
      <c r="AN63" s="16"/>
      <c r="AO63" s="16"/>
      <c r="AP63" s="16"/>
      <c r="AQ63" s="16"/>
    </row>
    <row r="64" spans="1:44" s="92" customFormat="1" ht="15" customHeight="1" x14ac:dyDescent="0.25">
      <c r="A64" s="8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8"/>
      <c r="AI64" s="16"/>
      <c r="AJ64" s="16"/>
      <c r="AK64" s="16"/>
      <c r="AL64" s="16"/>
      <c r="AM64" s="16"/>
      <c r="AN64" s="16"/>
      <c r="AO64" s="16"/>
      <c r="AP64" s="16"/>
      <c r="AQ64" s="16"/>
    </row>
    <row r="65" spans="1:44" s="92" customFormat="1" ht="15" customHeight="1" x14ac:dyDescent="0.25">
      <c r="A65" s="8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8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8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8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8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8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8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8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8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8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8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8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8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8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8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8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8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8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8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8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8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8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8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0"/>
      <c r="AH76" s="18"/>
      <c r="AI76" s="16"/>
      <c r="AJ76" s="16"/>
      <c r="AK76" s="16"/>
      <c r="AL76" s="16"/>
      <c r="AM76" s="16"/>
      <c r="AN76" s="16"/>
      <c r="AO76" s="16"/>
      <c r="AP76" s="16"/>
      <c r="AQ76" s="16"/>
      <c r="AR76" s="97"/>
    </row>
    <row r="77" spans="1:44" s="92" customFormat="1" ht="15" customHeight="1" x14ac:dyDescent="0.25">
      <c r="A77" s="8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0"/>
      <c r="AH77" s="18"/>
      <c r="AI77" s="16"/>
      <c r="AJ77" s="16"/>
      <c r="AK77" s="16"/>
      <c r="AL77" s="16"/>
      <c r="AM77" s="16"/>
      <c r="AN77" s="16"/>
      <c r="AO77" s="16"/>
      <c r="AP77" s="16"/>
      <c r="AQ77" s="16"/>
      <c r="AR77" s="97"/>
    </row>
    <row r="78" spans="1:44" s="92" customFormat="1" ht="15" customHeight="1" x14ac:dyDescent="0.25">
      <c r="A78" s="8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0"/>
      <c r="AH78" s="18"/>
      <c r="AI78" s="16"/>
      <c r="AJ78" s="16"/>
      <c r="AK78" s="16"/>
      <c r="AL78" s="16"/>
      <c r="AM78" s="16"/>
      <c r="AN78" s="16"/>
      <c r="AO78" s="16"/>
      <c r="AP78" s="16"/>
      <c r="AQ78" s="16"/>
      <c r="AR78" s="97"/>
    </row>
    <row r="79" spans="1:44" s="92" customFormat="1" ht="15" customHeight="1" x14ac:dyDescent="0.25">
      <c r="A79" s="8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0"/>
      <c r="AH79" s="18"/>
      <c r="AI79" s="16"/>
      <c r="AJ79" s="16"/>
      <c r="AK79" s="16"/>
      <c r="AL79" s="16"/>
      <c r="AM79" s="16"/>
      <c r="AN79" s="16"/>
      <c r="AO79" s="16"/>
      <c r="AP79" s="16"/>
      <c r="AQ79" s="16"/>
      <c r="AR79" s="97"/>
    </row>
    <row r="80" spans="1:44" s="92" customFormat="1" ht="15" customHeight="1" x14ac:dyDescent="0.25">
      <c r="A80" s="8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0"/>
      <c r="AH80" s="18"/>
      <c r="AI80" s="16"/>
      <c r="AJ80" s="16"/>
      <c r="AK80" s="16"/>
      <c r="AL80" s="16"/>
      <c r="AM80" s="16"/>
      <c r="AN80" s="16"/>
      <c r="AO80" s="16"/>
      <c r="AP80" s="16"/>
      <c r="AQ80" s="16"/>
      <c r="AR80" s="97"/>
    </row>
    <row r="81" spans="1:44" s="92" customFormat="1" ht="15" customHeight="1" x14ac:dyDescent="0.25">
      <c r="A81" s="8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0"/>
      <c r="AH81" s="18"/>
      <c r="AI81" s="16"/>
      <c r="AJ81" s="16"/>
      <c r="AK81" s="16"/>
      <c r="AL81" s="16"/>
      <c r="AM81" s="16"/>
      <c r="AN81" s="16"/>
      <c r="AO81" s="16"/>
      <c r="AP81" s="16"/>
      <c r="AQ81" s="16"/>
      <c r="AR81" s="97"/>
    </row>
    <row r="82" spans="1:44" s="92" customFormat="1" ht="15" customHeight="1" x14ac:dyDescent="0.25">
      <c r="A82" s="8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0"/>
      <c r="AH82" s="18"/>
      <c r="AI82" s="16"/>
      <c r="AJ82" s="16"/>
      <c r="AK82" s="16"/>
      <c r="AL82" s="16"/>
      <c r="AM82" s="16"/>
      <c r="AN82" s="16"/>
      <c r="AO82" s="16"/>
      <c r="AP82" s="16"/>
      <c r="AQ82" s="16"/>
      <c r="AR82" s="97"/>
    </row>
    <row r="83" spans="1:44" s="92" customFormat="1" ht="15" customHeight="1" x14ac:dyDescent="0.25">
      <c r="A83" s="8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0"/>
      <c r="AH83" s="18"/>
      <c r="AI83" s="16"/>
      <c r="AJ83" s="16"/>
      <c r="AK83" s="16"/>
      <c r="AL83" s="16"/>
      <c r="AM83" s="16"/>
      <c r="AN83" s="16"/>
      <c r="AO83" s="16"/>
      <c r="AP83" s="16"/>
      <c r="AQ83" s="16"/>
      <c r="AR83" s="97"/>
    </row>
    <row r="84" spans="1:44" s="92" customFormat="1" ht="15" customHeight="1" x14ac:dyDescent="0.25">
      <c r="A84" s="8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8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8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8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8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8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8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8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8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8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8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8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8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8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8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8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8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8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8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8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8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8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8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8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8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8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8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8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8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8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8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8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8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8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8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8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8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8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8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8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8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8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8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8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8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8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8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8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8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8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8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8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8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8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8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8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8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8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8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8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8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8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8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8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8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8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8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8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8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8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8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8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8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8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8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8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8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8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8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8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8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8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8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8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8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8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8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8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8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8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8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8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8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8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8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8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8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8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8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8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8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8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8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8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8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8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8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8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8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8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8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8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8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8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8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8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8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8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8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8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8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8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8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8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8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8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8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8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8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8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8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8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8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8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8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8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8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8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8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8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8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8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8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8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8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8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8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8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8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8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8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8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8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8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8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8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8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8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8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8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8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8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8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8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8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8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8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8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8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8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s="92" customFormat="1" ht="15" customHeight="1" x14ac:dyDescent="0.25">
      <c r="A169" s="81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0"/>
      <c r="P169" s="10"/>
      <c r="Q169" s="10"/>
      <c r="R169" s="10"/>
      <c r="S169" s="10"/>
      <c r="T169" s="10"/>
      <c r="U169" s="16"/>
      <c r="V169" s="17"/>
      <c r="W169" s="16"/>
      <c r="X169" s="16"/>
      <c r="Y169" s="10"/>
      <c r="Z169" s="10"/>
      <c r="AA169" s="10"/>
      <c r="AB169" s="10"/>
      <c r="AC169" s="10"/>
      <c r="AD169" s="10"/>
      <c r="AE169" s="10"/>
      <c r="AF169" s="10"/>
      <c r="AG169" s="10"/>
      <c r="AH169" s="18"/>
      <c r="AI169" s="16"/>
      <c r="AJ169" s="16"/>
      <c r="AK169" s="10"/>
      <c r="AL169" s="10"/>
      <c r="AM169" s="10"/>
      <c r="AN169" s="10"/>
      <c r="AO169" s="10"/>
      <c r="AP169" s="10"/>
      <c r="AQ169" s="10"/>
      <c r="AR169" s="97"/>
    </row>
    <row r="170" spans="1:44" s="92" customFormat="1" ht="15" customHeight="1" x14ac:dyDescent="0.25">
      <c r="A170" s="81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0"/>
      <c r="P170" s="10"/>
      <c r="Q170" s="10"/>
      <c r="R170" s="10"/>
      <c r="S170" s="10"/>
      <c r="T170" s="10"/>
      <c r="U170" s="16"/>
      <c r="V170" s="17"/>
      <c r="W170" s="16"/>
      <c r="X170" s="16"/>
      <c r="Y170" s="10"/>
      <c r="Z170" s="10"/>
      <c r="AA170" s="10"/>
      <c r="AB170" s="10"/>
      <c r="AC170" s="10"/>
      <c r="AD170" s="10"/>
      <c r="AE170" s="10"/>
      <c r="AF170" s="10"/>
      <c r="AG170" s="10"/>
      <c r="AH170" s="18"/>
      <c r="AI170" s="16"/>
      <c r="AJ170" s="16"/>
      <c r="AK170" s="10"/>
      <c r="AL170" s="10"/>
      <c r="AM170" s="10"/>
      <c r="AN170" s="10"/>
      <c r="AO170" s="10"/>
      <c r="AP170" s="10"/>
      <c r="AQ170" s="10"/>
      <c r="AR170" s="97"/>
    </row>
    <row r="171" spans="1:44" s="92" customFormat="1" ht="15" customHeight="1" x14ac:dyDescent="0.25">
      <c r="A171" s="81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0"/>
      <c r="P171" s="10"/>
      <c r="Q171" s="10"/>
      <c r="R171" s="10"/>
      <c r="S171" s="10"/>
      <c r="T171" s="10"/>
      <c r="U171" s="16"/>
      <c r="V171" s="17"/>
      <c r="W171" s="16"/>
      <c r="X171" s="16"/>
      <c r="Y171" s="10"/>
      <c r="Z171" s="10"/>
      <c r="AA171" s="10"/>
      <c r="AB171" s="10"/>
      <c r="AC171" s="10"/>
      <c r="AD171" s="10"/>
      <c r="AE171" s="10"/>
      <c r="AF171" s="10"/>
      <c r="AG171" s="10"/>
      <c r="AH171" s="18"/>
      <c r="AI171" s="16"/>
      <c r="AJ171" s="16"/>
      <c r="AK171" s="10"/>
      <c r="AL171" s="10"/>
      <c r="AM171" s="10"/>
      <c r="AN171" s="10"/>
      <c r="AO171" s="10"/>
      <c r="AP171" s="10"/>
      <c r="AQ171" s="10"/>
      <c r="AR171" s="97"/>
    </row>
    <row r="172" spans="1:44" s="92" customFormat="1" ht="15" customHeight="1" x14ac:dyDescent="0.25">
      <c r="A172" s="81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0"/>
      <c r="P172" s="10"/>
      <c r="Q172" s="10"/>
      <c r="R172" s="10"/>
      <c r="S172" s="10"/>
      <c r="T172" s="10"/>
      <c r="U172" s="16"/>
      <c r="V172" s="17"/>
      <c r="W172" s="16"/>
      <c r="X172" s="16"/>
      <c r="Y172" s="10"/>
      <c r="Z172" s="10"/>
      <c r="AA172" s="10"/>
      <c r="AB172" s="10"/>
      <c r="AC172" s="10"/>
      <c r="AD172" s="10"/>
      <c r="AE172" s="10"/>
      <c r="AF172" s="10"/>
      <c r="AG172" s="10"/>
      <c r="AH172" s="18"/>
      <c r="AI172" s="16"/>
      <c r="AJ172" s="16"/>
      <c r="AK172" s="10"/>
      <c r="AL172" s="10"/>
      <c r="AM172" s="10"/>
      <c r="AN172" s="10"/>
      <c r="AO172" s="10"/>
      <c r="AP172" s="10"/>
      <c r="AQ172" s="10"/>
      <c r="AR172" s="97"/>
    </row>
    <row r="173" spans="1:44" s="92" customFormat="1" ht="15" customHeight="1" x14ac:dyDescent="0.25">
      <c r="A173" s="81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0"/>
      <c r="P173" s="10"/>
      <c r="Q173" s="10"/>
      <c r="R173" s="10"/>
      <c r="S173" s="10"/>
      <c r="T173" s="10"/>
      <c r="U173" s="16"/>
      <c r="V173" s="17"/>
      <c r="W173" s="16"/>
      <c r="X173" s="16"/>
      <c r="Y173" s="10"/>
      <c r="Z173" s="10"/>
      <c r="AA173" s="10"/>
      <c r="AB173" s="10"/>
      <c r="AC173" s="10"/>
      <c r="AD173" s="10"/>
      <c r="AE173" s="10"/>
      <c r="AF173" s="10"/>
      <c r="AG173" s="10"/>
      <c r="AH173" s="18"/>
      <c r="AI173" s="16"/>
      <c r="AJ173" s="16"/>
      <c r="AK173" s="10"/>
      <c r="AL173" s="10"/>
      <c r="AM173" s="10"/>
      <c r="AN173" s="10"/>
      <c r="AO173" s="10"/>
      <c r="AP173" s="10"/>
      <c r="AQ173" s="10"/>
      <c r="AR173" s="97"/>
    </row>
    <row r="174" spans="1:44" s="92" customFormat="1" ht="15" customHeight="1" x14ac:dyDescent="0.25">
      <c r="A174" s="81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0"/>
      <c r="P174" s="10"/>
      <c r="Q174" s="10"/>
      <c r="R174" s="10"/>
      <c r="S174" s="10"/>
      <c r="T174" s="10"/>
      <c r="U174" s="16"/>
      <c r="V174" s="17"/>
      <c r="W174" s="16"/>
      <c r="X174" s="16"/>
      <c r="Y174" s="10"/>
      <c r="Z174" s="10"/>
      <c r="AA174" s="10"/>
      <c r="AB174" s="10"/>
      <c r="AC174" s="10"/>
      <c r="AD174" s="10"/>
      <c r="AE174" s="10"/>
      <c r="AF174" s="10"/>
      <c r="AG174" s="10"/>
      <c r="AH174" s="18"/>
      <c r="AI174" s="16"/>
      <c r="AJ174" s="16"/>
      <c r="AK174" s="10"/>
      <c r="AL174" s="10"/>
      <c r="AM174" s="10"/>
      <c r="AN174" s="10"/>
      <c r="AO174" s="10"/>
      <c r="AP174" s="10"/>
      <c r="AQ174" s="10"/>
      <c r="AR174" s="97"/>
    </row>
    <row r="175" spans="1:44" s="92" customFormat="1" ht="15" customHeight="1" x14ac:dyDescent="0.25">
      <c r="A175" s="81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0"/>
      <c r="P175" s="10"/>
      <c r="Q175" s="10"/>
      <c r="R175" s="10"/>
      <c r="S175" s="10"/>
      <c r="T175" s="10"/>
      <c r="U175" s="16"/>
      <c r="V175" s="17"/>
      <c r="W175" s="16"/>
      <c r="X175" s="16"/>
      <c r="Y175" s="10"/>
      <c r="Z175" s="10"/>
      <c r="AA175" s="10"/>
      <c r="AB175" s="10"/>
      <c r="AC175" s="10"/>
      <c r="AD175" s="10"/>
      <c r="AE175" s="10"/>
      <c r="AF175" s="10"/>
      <c r="AG175" s="10"/>
      <c r="AH175" s="18"/>
      <c r="AI175" s="16"/>
      <c r="AJ175" s="16"/>
      <c r="AK175" s="10"/>
      <c r="AL175" s="10"/>
      <c r="AM175" s="10"/>
      <c r="AN175" s="10"/>
      <c r="AO175" s="10"/>
      <c r="AP175" s="10"/>
      <c r="AQ175" s="10"/>
      <c r="AR175" s="97"/>
    </row>
    <row r="176" spans="1:44" s="92" customFormat="1" ht="15" customHeight="1" x14ac:dyDescent="0.25">
      <c r="A176" s="81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0"/>
      <c r="P176" s="10"/>
      <c r="Q176" s="10"/>
      <c r="R176" s="10"/>
      <c r="S176" s="10"/>
      <c r="T176" s="10"/>
      <c r="U176" s="16"/>
      <c r="V176" s="17"/>
      <c r="W176" s="16"/>
      <c r="X176" s="16"/>
      <c r="Y176" s="10"/>
      <c r="Z176" s="10"/>
      <c r="AA176" s="10"/>
      <c r="AB176" s="10"/>
      <c r="AC176" s="10"/>
      <c r="AD176" s="10"/>
      <c r="AE176" s="10"/>
      <c r="AF176" s="10"/>
      <c r="AG176" s="10"/>
      <c r="AH176" s="18"/>
      <c r="AI176" s="16"/>
      <c r="AJ176" s="16"/>
      <c r="AK176" s="10"/>
      <c r="AL176" s="10"/>
      <c r="AM176" s="10"/>
      <c r="AN176" s="10"/>
      <c r="AO176" s="10"/>
      <c r="AP176" s="10"/>
      <c r="AQ176" s="10"/>
      <c r="AR176" s="97"/>
    </row>
    <row r="177" spans="2:43" ht="15" customHeight="1" x14ac:dyDescent="0.25">
      <c r="AG177" s="10"/>
      <c r="AH177" s="18"/>
      <c r="AI177" s="16"/>
      <c r="AJ177" s="16"/>
    </row>
    <row r="178" spans="2:43" ht="15" customHeight="1" x14ac:dyDescent="0.25">
      <c r="AG178" s="10"/>
      <c r="AH178" s="18"/>
      <c r="AI178" s="16"/>
      <c r="AJ178" s="16"/>
    </row>
    <row r="179" spans="2:43" ht="15" customHeight="1" x14ac:dyDescent="0.25">
      <c r="AG179" s="10"/>
      <c r="AH179" s="18"/>
      <c r="AI179" s="16"/>
      <c r="AJ179" s="16"/>
    </row>
    <row r="180" spans="2:43" ht="15" customHeight="1" x14ac:dyDescent="0.25">
      <c r="AG180" s="10"/>
      <c r="AH180" s="18"/>
      <c r="AI180" s="16"/>
      <c r="AJ180" s="16"/>
    </row>
    <row r="181" spans="2:43" ht="15" customHeight="1" x14ac:dyDescent="0.25">
      <c r="AG181" s="10"/>
      <c r="AH181" s="18"/>
      <c r="AI181" s="16"/>
      <c r="AJ181" s="16"/>
    </row>
    <row r="182" spans="2:43" ht="15" customHeight="1" x14ac:dyDescent="0.25">
      <c r="AG182" s="10"/>
      <c r="AH182" s="18"/>
      <c r="AI182" s="16"/>
      <c r="AJ182" s="16"/>
    </row>
    <row r="183" spans="2:43" ht="15" customHeight="1" x14ac:dyDescent="0.25">
      <c r="AG183" s="10"/>
      <c r="AH183" s="18"/>
      <c r="AI183" s="16"/>
      <c r="AJ183" s="16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3" spans="2:43" ht="15" customHeight="1" x14ac:dyDescent="0.2">
      <c r="B203" s="97"/>
      <c r="C203" s="97"/>
      <c r="D203" s="97"/>
      <c r="E203" s="97"/>
      <c r="F203" s="97"/>
      <c r="G203" s="97"/>
      <c r="H203" s="97"/>
      <c r="I203" s="97"/>
      <c r="J203" s="97"/>
      <c r="K203" s="97"/>
      <c r="L203" s="97"/>
      <c r="M203" s="97"/>
      <c r="N203" s="97"/>
      <c r="O203" s="97"/>
      <c r="P203" s="97"/>
      <c r="Q203" s="97"/>
      <c r="R203" s="97"/>
      <c r="S203" s="97"/>
      <c r="T203" s="97"/>
      <c r="U203" s="97"/>
      <c r="V203" s="97"/>
      <c r="W203" s="97"/>
      <c r="X203" s="97"/>
      <c r="Y203" s="97"/>
      <c r="Z203" s="97"/>
      <c r="AA203" s="97"/>
      <c r="AB203" s="97"/>
      <c r="AC203" s="97"/>
      <c r="AD203" s="97"/>
      <c r="AE203" s="97"/>
      <c r="AF203" s="97"/>
      <c r="AG203" s="97"/>
      <c r="AH203" s="97"/>
      <c r="AI203" s="97"/>
      <c r="AJ203" s="97"/>
      <c r="AK203" s="97"/>
      <c r="AL203" s="97"/>
      <c r="AM203" s="97"/>
      <c r="AN203" s="97"/>
      <c r="AO203" s="97"/>
      <c r="AP203" s="97"/>
      <c r="AQ203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  <row r="208" spans="2:43" ht="15" customHeight="1" x14ac:dyDescent="0.2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</row>
    <row r="209" spans="2:43" ht="15" customHeight="1" x14ac:dyDescent="0.2">
      <c r="B209" s="97"/>
      <c r="C209" s="97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7"/>
      <c r="AH209" s="97"/>
      <c r="AI209" s="97"/>
      <c r="AJ209" s="97"/>
      <c r="AK209" s="97"/>
      <c r="AL209" s="97"/>
      <c r="AM209" s="97"/>
      <c r="AN209" s="97"/>
      <c r="AO209" s="97"/>
      <c r="AP209" s="97"/>
      <c r="AQ209" s="97"/>
    </row>
    <row r="210" spans="2:43" ht="15" customHeight="1" x14ac:dyDescent="0.2">
      <c r="B210" s="97"/>
      <c r="C210" s="97"/>
      <c r="D210" s="97"/>
      <c r="E210" s="97"/>
      <c r="F210" s="97"/>
      <c r="G210" s="97"/>
      <c r="H210" s="97"/>
      <c r="I210" s="97"/>
      <c r="J210" s="97"/>
      <c r="K210" s="97"/>
      <c r="L210" s="97"/>
      <c r="M210" s="97"/>
      <c r="N210" s="97"/>
      <c r="O210" s="97"/>
      <c r="P210" s="97"/>
      <c r="Q210" s="97"/>
      <c r="R210" s="97"/>
      <c r="S210" s="97"/>
      <c r="T210" s="97"/>
      <c r="U210" s="97"/>
      <c r="V210" s="97"/>
      <c r="W210" s="97"/>
      <c r="X210" s="97"/>
      <c r="Y210" s="97"/>
      <c r="Z210" s="97"/>
      <c r="AA210" s="97"/>
      <c r="AB210" s="97"/>
      <c r="AC210" s="97"/>
      <c r="AD210" s="97"/>
      <c r="AE210" s="97"/>
      <c r="AF210" s="97"/>
      <c r="AG210" s="97"/>
      <c r="AH210" s="97"/>
      <c r="AI210" s="97"/>
      <c r="AJ210" s="97"/>
      <c r="AK210" s="97"/>
      <c r="AL210" s="97"/>
      <c r="AM210" s="97"/>
      <c r="AN210" s="97"/>
      <c r="AO210" s="97"/>
      <c r="AP210" s="97"/>
      <c r="AQ210" s="97"/>
    </row>
  </sheetData>
  <sortState ref="B11:AG12">
    <sortCondition ref="B1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2" t="s">
        <v>36</v>
      </c>
      <c r="C1" s="2"/>
      <c r="D1" s="3"/>
      <c r="E1" s="4" t="s">
        <v>35</v>
      </c>
      <c r="F1" s="4"/>
      <c r="G1" s="5"/>
      <c r="H1" s="5"/>
      <c r="I1" s="24"/>
      <c r="J1" s="25"/>
      <c r="K1" s="26"/>
      <c r="L1" s="24"/>
      <c r="M1" s="24"/>
      <c r="N1" s="24"/>
      <c r="O1" s="24"/>
      <c r="P1" s="24"/>
      <c r="Q1" s="24"/>
      <c r="R1" s="25"/>
      <c r="S1" s="25"/>
      <c r="T1" s="25"/>
      <c r="U1" s="25"/>
      <c r="V1" s="25"/>
      <c r="W1" s="25"/>
      <c r="X1" s="25"/>
      <c r="Y1" s="25"/>
      <c r="Z1" s="25"/>
      <c r="AA1" s="4"/>
      <c r="AB1" s="4"/>
      <c r="AC1" s="5"/>
      <c r="AD1" s="5"/>
      <c r="AE1" s="24"/>
      <c r="AF1" s="25"/>
      <c r="AG1" s="26"/>
      <c r="AH1" s="24"/>
      <c r="AI1" s="24"/>
      <c r="AJ1" s="24"/>
      <c r="AK1" s="24"/>
      <c r="AL1" s="24"/>
      <c r="AM1" s="24"/>
      <c r="AN1" s="25"/>
      <c r="AO1" s="25"/>
      <c r="AP1" s="25"/>
      <c r="AQ1" s="25"/>
      <c r="AR1" s="25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7" t="s">
        <v>18</v>
      </c>
      <c r="C2" s="67"/>
      <c r="D2" s="139"/>
      <c r="E2" s="8" t="s">
        <v>7</v>
      </c>
      <c r="F2" s="23"/>
      <c r="G2" s="23"/>
      <c r="H2" s="23"/>
      <c r="I2" s="30"/>
      <c r="J2" s="9"/>
      <c r="K2" s="22"/>
      <c r="L2" s="19" t="s">
        <v>88</v>
      </c>
      <c r="M2" s="23"/>
      <c r="N2" s="23"/>
      <c r="O2" s="29"/>
      <c r="P2" s="6"/>
      <c r="Q2" s="19" t="s">
        <v>89</v>
      </c>
      <c r="R2" s="23"/>
      <c r="S2" s="23"/>
      <c r="T2" s="23"/>
      <c r="U2" s="30"/>
      <c r="V2" s="29"/>
      <c r="W2" s="6"/>
      <c r="X2" s="140" t="s">
        <v>19</v>
      </c>
      <c r="Y2" s="141"/>
      <c r="Z2" s="28"/>
      <c r="AA2" s="8" t="s">
        <v>7</v>
      </c>
      <c r="AB2" s="23"/>
      <c r="AC2" s="23"/>
      <c r="AD2" s="23"/>
      <c r="AE2" s="30"/>
      <c r="AF2" s="9"/>
      <c r="AG2" s="22"/>
      <c r="AH2" s="19" t="s">
        <v>90</v>
      </c>
      <c r="AI2" s="23"/>
      <c r="AJ2" s="23"/>
      <c r="AK2" s="29"/>
      <c r="AL2" s="6"/>
      <c r="AM2" s="19" t="s">
        <v>89</v>
      </c>
      <c r="AN2" s="23"/>
      <c r="AO2" s="23"/>
      <c r="AP2" s="23"/>
      <c r="AQ2" s="30"/>
      <c r="AR2" s="29"/>
      <c r="AS2" s="41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11</v>
      </c>
      <c r="J3" s="7" t="s">
        <v>16</v>
      </c>
      <c r="K3" s="41"/>
      <c r="L3" s="7" t="s">
        <v>4</v>
      </c>
      <c r="M3" s="7" t="s">
        <v>5</v>
      </c>
      <c r="N3" s="7" t="s">
        <v>21</v>
      </c>
      <c r="O3" s="7" t="s">
        <v>11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11</v>
      </c>
      <c r="V3" s="7" t="s">
        <v>16</v>
      </c>
      <c r="W3" s="41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11</v>
      </c>
      <c r="AF3" s="7" t="s">
        <v>16</v>
      </c>
      <c r="AG3" s="41"/>
      <c r="AH3" s="7" t="s">
        <v>4</v>
      </c>
      <c r="AI3" s="7" t="s">
        <v>5</v>
      </c>
      <c r="AJ3" s="7" t="s">
        <v>21</v>
      </c>
      <c r="AK3" s="7" t="s">
        <v>11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11</v>
      </c>
      <c r="AR3" s="7" t="s">
        <v>16</v>
      </c>
      <c r="AS3" s="41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4"/>
      <c r="K4" s="20"/>
      <c r="L4" s="43"/>
      <c r="M4" s="7"/>
      <c r="N4" s="7"/>
      <c r="O4" s="7"/>
      <c r="P4" s="10"/>
      <c r="Q4" s="12"/>
      <c r="R4" s="12"/>
      <c r="S4" s="13"/>
      <c r="T4" s="12"/>
      <c r="U4" s="12"/>
      <c r="V4" s="142"/>
      <c r="W4" s="20"/>
      <c r="X4" s="12">
        <v>2013</v>
      </c>
      <c r="Y4" s="14" t="s">
        <v>28</v>
      </c>
      <c r="Z4" s="1" t="s">
        <v>29</v>
      </c>
      <c r="AA4" s="12">
        <v>1</v>
      </c>
      <c r="AB4" s="12">
        <v>0</v>
      </c>
      <c r="AC4" s="12">
        <v>0</v>
      </c>
      <c r="AD4" s="13">
        <v>0</v>
      </c>
      <c r="AE4" s="12">
        <v>0</v>
      </c>
      <c r="AF4" s="34">
        <v>0</v>
      </c>
      <c r="AG4" s="20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1"/>
      <c r="AS4" s="62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4"/>
      <c r="K5" s="20"/>
      <c r="L5" s="43"/>
      <c r="M5" s="7"/>
      <c r="N5" s="7"/>
      <c r="O5" s="7"/>
      <c r="P5" s="10"/>
      <c r="Q5" s="12"/>
      <c r="R5" s="12"/>
      <c r="S5" s="13"/>
      <c r="T5" s="12"/>
      <c r="U5" s="12"/>
      <c r="V5" s="142"/>
      <c r="W5" s="20"/>
      <c r="X5" s="12">
        <v>2014</v>
      </c>
      <c r="Y5" s="14" t="s">
        <v>28</v>
      </c>
      <c r="Z5" s="1" t="s">
        <v>29</v>
      </c>
      <c r="AA5" s="12">
        <v>1</v>
      </c>
      <c r="AB5" s="12">
        <v>0</v>
      </c>
      <c r="AC5" s="12">
        <v>1</v>
      </c>
      <c r="AD5" s="13">
        <v>0</v>
      </c>
      <c r="AE5" s="12">
        <v>2</v>
      </c>
      <c r="AF5" s="34">
        <v>0.5</v>
      </c>
      <c r="AG5" s="20">
        <v>4</v>
      </c>
      <c r="AH5" s="7"/>
      <c r="AI5" s="7"/>
      <c r="AJ5" s="7"/>
      <c r="AK5" s="7"/>
      <c r="AL5" s="10"/>
      <c r="AM5" s="12">
        <v>2</v>
      </c>
      <c r="AN5" s="12">
        <v>0</v>
      </c>
      <c r="AO5" s="12">
        <v>1</v>
      </c>
      <c r="AP5" s="12">
        <v>3</v>
      </c>
      <c r="AQ5" s="12">
        <v>11</v>
      </c>
      <c r="AR5" s="61">
        <v>0.73329999999999995</v>
      </c>
      <c r="AS5" s="62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4"/>
      <c r="K6" s="20"/>
      <c r="L6" s="43"/>
      <c r="M6" s="7"/>
      <c r="N6" s="7"/>
      <c r="O6" s="7"/>
      <c r="P6" s="10"/>
      <c r="Q6" s="12"/>
      <c r="R6" s="12"/>
      <c r="S6" s="13"/>
      <c r="T6" s="12"/>
      <c r="U6" s="12"/>
      <c r="V6" s="142"/>
      <c r="W6" s="20"/>
      <c r="X6" s="12">
        <v>2015</v>
      </c>
      <c r="Y6" s="14" t="s">
        <v>30</v>
      </c>
      <c r="Z6" s="1" t="s">
        <v>29</v>
      </c>
      <c r="AA6" s="12">
        <v>1</v>
      </c>
      <c r="AB6" s="12">
        <v>0</v>
      </c>
      <c r="AC6" s="12">
        <v>0</v>
      </c>
      <c r="AD6" s="13">
        <v>0</v>
      </c>
      <c r="AE6" s="12">
        <v>2</v>
      </c>
      <c r="AF6" s="34">
        <v>0.5</v>
      </c>
      <c r="AG6" s="20">
        <v>4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3</v>
      </c>
      <c r="AP6" s="12">
        <v>1</v>
      </c>
      <c r="AQ6" s="12">
        <v>15</v>
      </c>
      <c r="AR6" s="61">
        <v>0.75</v>
      </c>
      <c r="AS6" s="62">
        <v>20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4"/>
      <c r="K7" s="20"/>
      <c r="L7" s="43"/>
      <c r="M7" s="7"/>
      <c r="N7" s="7"/>
      <c r="O7" s="7"/>
      <c r="P7" s="10"/>
      <c r="Q7" s="12"/>
      <c r="R7" s="12"/>
      <c r="S7" s="13"/>
      <c r="T7" s="12"/>
      <c r="U7" s="12"/>
      <c r="V7" s="142"/>
      <c r="W7" s="20"/>
      <c r="X7" s="12">
        <v>2016</v>
      </c>
      <c r="Y7" s="14" t="s">
        <v>30</v>
      </c>
      <c r="Z7" s="1" t="s">
        <v>29</v>
      </c>
      <c r="AA7" s="12">
        <v>15</v>
      </c>
      <c r="AB7" s="12">
        <v>0</v>
      </c>
      <c r="AC7" s="12">
        <v>1</v>
      </c>
      <c r="AD7" s="13">
        <v>15</v>
      </c>
      <c r="AE7" s="12">
        <v>34</v>
      </c>
      <c r="AF7" s="34">
        <v>0.54830000000000001</v>
      </c>
      <c r="AG7" s="20">
        <v>62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2</v>
      </c>
      <c r="AP7" s="12">
        <v>2</v>
      </c>
      <c r="AQ7" s="12">
        <v>11</v>
      </c>
      <c r="AR7" s="61">
        <v>0.52400000000000002</v>
      </c>
      <c r="AS7" s="62">
        <v>21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4"/>
      <c r="K8" s="20"/>
      <c r="L8" s="43"/>
      <c r="M8" s="7"/>
      <c r="N8" s="7"/>
      <c r="O8" s="7"/>
      <c r="P8" s="10"/>
      <c r="Q8" s="12"/>
      <c r="R8" s="12"/>
      <c r="S8" s="13"/>
      <c r="T8" s="12"/>
      <c r="U8" s="12"/>
      <c r="V8" s="142"/>
      <c r="W8" s="20"/>
      <c r="X8" s="12">
        <v>2017</v>
      </c>
      <c r="Y8" s="14" t="s">
        <v>31</v>
      </c>
      <c r="Z8" s="1" t="s">
        <v>32</v>
      </c>
      <c r="AA8" s="12">
        <v>14</v>
      </c>
      <c r="AB8" s="12">
        <v>3</v>
      </c>
      <c r="AC8" s="12">
        <v>4</v>
      </c>
      <c r="AD8" s="13">
        <v>50</v>
      </c>
      <c r="AE8" s="12">
        <v>83</v>
      </c>
      <c r="AF8" s="34">
        <v>0.83</v>
      </c>
      <c r="AG8" s="20">
        <v>100</v>
      </c>
      <c r="AH8" s="7"/>
      <c r="AI8" s="12" t="s">
        <v>31</v>
      </c>
      <c r="AJ8" s="12" t="s">
        <v>31</v>
      </c>
      <c r="AK8" s="7" t="s">
        <v>33</v>
      </c>
      <c r="AL8" s="10"/>
      <c r="AM8" s="12">
        <v>7</v>
      </c>
      <c r="AN8" s="12">
        <v>1</v>
      </c>
      <c r="AO8" s="12">
        <v>1</v>
      </c>
      <c r="AP8" s="12">
        <v>18</v>
      </c>
      <c r="AQ8" s="12">
        <v>36</v>
      </c>
      <c r="AR8" s="61">
        <v>0.67920000000000003</v>
      </c>
      <c r="AS8" s="62">
        <v>53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2018</v>
      </c>
      <c r="C9" s="14" t="s">
        <v>33</v>
      </c>
      <c r="D9" s="1" t="s">
        <v>32</v>
      </c>
      <c r="E9" s="12">
        <v>19</v>
      </c>
      <c r="F9" s="12">
        <v>1</v>
      </c>
      <c r="G9" s="12">
        <v>6</v>
      </c>
      <c r="H9" s="13">
        <v>26</v>
      </c>
      <c r="I9" s="12">
        <v>68</v>
      </c>
      <c r="J9" s="113">
        <v>0.55279999999999996</v>
      </c>
      <c r="K9" s="16">
        <v>123</v>
      </c>
      <c r="L9" s="43"/>
      <c r="M9" s="7"/>
      <c r="N9" s="7"/>
      <c r="O9" s="7"/>
      <c r="P9" s="10"/>
      <c r="Q9" s="12"/>
      <c r="R9" s="12"/>
      <c r="S9" s="13"/>
      <c r="T9" s="12"/>
      <c r="U9" s="12"/>
      <c r="V9" s="142"/>
      <c r="W9" s="20"/>
      <c r="X9" s="12"/>
      <c r="Y9" s="14"/>
      <c r="Z9" s="1"/>
      <c r="AA9" s="12"/>
      <c r="AB9" s="12"/>
      <c r="AC9" s="12"/>
      <c r="AD9" s="13"/>
      <c r="AE9" s="12"/>
      <c r="AF9" s="34"/>
      <c r="AG9" s="2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1"/>
      <c r="AS9" s="6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2019</v>
      </c>
      <c r="C10" s="14" t="s">
        <v>30</v>
      </c>
      <c r="D10" s="1" t="s">
        <v>93</v>
      </c>
      <c r="E10" s="12">
        <v>24</v>
      </c>
      <c r="F10" s="12">
        <v>7</v>
      </c>
      <c r="G10" s="12">
        <v>7</v>
      </c>
      <c r="H10" s="13">
        <v>55</v>
      </c>
      <c r="I10" s="12">
        <v>144</v>
      </c>
      <c r="J10" s="34">
        <v>0.65149999999999997</v>
      </c>
      <c r="K10" s="20">
        <v>221</v>
      </c>
      <c r="L10" s="43"/>
      <c r="M10" s="12" t="s">
        <v>31</v>
      </c>
      <c r="N10" s="7" t="s">
        <v>28</v>
      </c>
      <c r="O10" s="12" t="s">
        <v>30</v>
      </c>
      <c r="P10" s="10"/>
      <c r="Q10" s="12">
        <v>4</v>
      </c>
      <c r="R10" s="12">
        <v>2</v>
      </c>
      <c r="S10" s="13">
        <v>0</v>
      </c>
      <c r="T10" s="12">
        <v>9</v>
      </c>
      <c r="U10" s="12">
        <v>27</v>
      </c>
      <c r="V10" s="142">
        <v>0.75</v>
      </c>
      <c r="W10" s="20">
        <v>36</v>
      </c>
      <c r="X10" s="12"/>
      <c r="Y10" s="14"/>
      <c r="Z10" s="1"/>
      <c r="AA10" s="12"/>
      <c r="AB10" s="12"/>
      <c r="AC10" s="12"/>
      <c r="AD10" s="13"/>
      <c r="AE10" s="12"/>
      <c r="AF10" s="34"/>
      <c r="AG10" s="20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1"/>
      <c r="AS10" s="6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2020</v>
      </c>
      <c r="C11" s="14" t="s">
        <v>30</v>
      </c>
      <c r="D11" s="1" t="s">
        <v>93</v>
      </c>
      <c r="E11" s="12">
        <v>13</v>
      </c>
      <c r="F11" s="12">
        <v>0</v>
      </c>
      <c r="G11" s="12">
        <v>2</v>
      </c>
      <c r="H11" s="13">
        <v>17</v>
      </c>
      <c r="I11" s="12">
        <v>57</v>
      </c>
      <c r="J11" s="34">
        <v>0.56999999999999995</v>
      </c>
      <c r="K11" s="20">
        <v>100</v>
      </c>
      <c r="L11" s="43"/>
      <c r="M11" s="7"/>
      <c r="N11" s="7"/>
      <c r="O11" s="7"/>
      <c r="P11" s="108"/>
      <c r="Q11" s="12">
        <v>5</v>
      </c>
      <c r="R11" s="12">
        <v>0</v>
      </c>
      <c r="S11" s="13">
        <v>0</v>
      </c>
      <c r="T11" s="12">
        <v>3</v>
      </c>
      <c r="U11" s="12">
        <v>18</v>
      </c>
      <c r="V11" s="61">
        <v>0.4864</v>
      </c>
      <c r="W11" s="20">
        <v>37</v>
      </c>
      <c r="X11" s="12"/>
      <c r="Y11" s="14"/>
      <c r="Z11" s="1"/>
      <c r="AA11" s="12"/>
      <c r="AB11" s="12"/>
      <c r="AC11" s="12"/>
      <c r="AD11" s="13"/>
      <c r="AE11" s="12"/>
      <c r="AF11" s="34"/>
      <c r="AG11" s="20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1"/>
      <c r="AS11" s="6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4">
        <v>2021</v>
      </c>
      <c r="C12" s="170" t="s">
        <v>30</v>
      </c>
      <c r="D12" s="165" t="s">
        <v>93</v>
      </c>
      <c r="E12" s="164">
        <v>21</v>
      </c>
      <c r="F12" s="164">
        <v>2</v>
      </c>
      <c r="G12" s="164">
        <v>3</v>
      </c>
      <c r="H12" s="171">
        <v>44</v>
      </c>
      <c r="I12" s="164">
        <v>113</v>
      </c>
      <c r="J12" s="166">
        <v>0.69330000000000003</v>
      </c>
      <c r="K12" s="167">
        <v>163</v>
      </c>
      <c r="L12" s="43"/>
      <c r="M12" s="12" t="s">
        <v>95</v>
      </c>
      <c r="N12" s="7" t="s">
        <v>96</v>
      </c>
      <c r="O12" s="7" t="s">
        <v>28</v>
      </c>
      <c r="P12" s="10"/>
      <c r="Q12" s="12">
        <v>3</v>
      </c>
      <c r="R12" s="12">
        <v>0</v>
      </c>
      <c r="S12" s="13">
        <v>0</v>
      </c>
      <c r="T12" s="12">
        <v>3</v>
      </c>
      <c r="U12" s="12">
        <v>12</v>
      </c>
      <c r="V12" s="142">
        <v>0.63160000000000005</v>
      </c>
      <c r="W12" s="10">
        <v>19</v>
      </c>
      <c r="X12" s="12"/>
      <c r="Y12" s="14"/>
      <c r="Z12" s="1"/>
      <c r="AA12" s="12"/>
      <c r="AB12" s="12"/>
      <c r="AC12" s="12"/>
      <c r="AD12" s="13"/>
      <c r="AE12" s="12"/>
      <c r="AF12" s="34"/>
      <c r="AG12" s="20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1"/>
      <c r="AS12" s="6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4">
        <v>2022</v>
      </c>
      <c r="C13" s="164" t="s">
        <v>28</v>
      </c>
      <c r="D13" s="165" t="s">
        <v>93</v>
      </c>
      <c r="E13" s="164">
        <v>22</v>
      </c>
      <c r="F13" s="164">
        <v>3</v>
      </c>
      <c r="G13" s="164">
        <v>0</v>
      </c>
      <c r="H13" s="164">
        <v>32</v>
      </c>
      <c r="I13" s="164">
        <v>108</v>
      </c>
      <c r="J13" s="166">
        <v>0.65449999999999997</v>
      </c>
      <c r="K13" s="167">
        <v>165</v>
      </c>
      <c r="L13" s="43"/>
      <c r="M13" s="7" t="s">
        <v>100</v>
      </c>
      <c r="N13" s="7"/>
      <c r="O13" s="7"/>
      <c r="P13" s="10"/>
      <c r="Q13" s="12">
        <v>3</v>
      </c>
      <c r="R13" s="12">
        <v>0</v>
      </c>
      <c r="S13" s="12">
        <v>0</v>
      </c>
      <c r="T13" s="12">
        <v>1</v>
      </c>
      <c r="U13" s="12">
        <v>12</v>
      </c>
      <c r="V13" s="34">
        <v>0.75</v>
      </c>
      <c r="W13" s="10">
        <v>16</v>
      </c>
      <c r="X13" s="12"/>
      <c r="Y13" s="14"/>
      <c r="Z13" s="1"/>
      <c r="AA13" s="12"/>
      <c r="AB13" s="12"/>
      <c r="AC13" s="12"/>
      <c r="AD13" s="13"/>
      <c r="AE13" s="12"/>
      <c r="AF13" s="34"/>
      <c r="AG13" s="20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1"/>
      <c r="AS13" s="62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75" t="s">
        <v>20</v>
      </c>
      <c r="C14" s="79"/>
      <c r="D14" s="78"/>
      <c r="E14" s="38">
        <f>SUM(E4:E13)</f>
        <v>99</v>
      </c>
      <c r="F14" s="38">
        <f>SUM(F4:F13)</f>
        <v>13</v>
      </c>
      <c r="G14" s="38">
        <f>SUM(G4:G13)</f>
        <v>18</v>
      </c>
      <c r="H14" s="38">
        <f>SUM(H4:H13)</f>
        <v>174</v>
      </c>
      <c r="I14" s="38">
        <f>SUM(I4:I13)</f>
        <v>490</v>
      </c>
      <c r="J14" s="39">
        <f>PRODUCT(I14/K14)</f>
        <v>0.63471502590673579</v>
      </c>
      <c r="K14" s="22">
        <f>SUM(K4:K13)</f>
        <v>772</v>
      </c>
      <c r="L14" s="19"/>
      <c r="M14" s="30"/>
      <c r="N14" s="44"/>
      <c r="O14" s="45"/>
      <c r="P14" s="10"/>
      <c r="Q14" s="38">
        <f>SUM(Q4:Q13)</f>
        <v>15</v>
      </c>
      <c r="R14" s="38">
        <f>SUM(R4:R13)</f>
        <v>2</v>
      </c>
      <c r="S14" s="38">
        <f>SUM(S4:S13)</f>
        <v>0</v>
      </c>
      <c r="T14" s="38">
        <f>SUM(T4:T13)</f>
        <v>16</v>
      </c>
      <c r="U14" s="38">
        <f>SUM(U4:U13)</f>
        <v>69</v>
      </c>
      <c r="V14" s="39">
        <f>PRODUCT(U14/W14)</f>
        <v>0.63888888888888884</v>
      </c>
      <c r="W14" s="22">
        <f>SUM(W4:W13)</f>
        <v>108</v>
      </c>
      <c r="X14" s="60" t="s">
        <v>20</v>
      </c>
      <c r="Y14" s="11"/>
      <c r="Z14" s="9"/>
      <c r="AA14" s="38">
        <f>SUM(AA4:AA13)</f>
        <v>32</v>
      </c>
      <c r="AB14" s="38">
        <f>SUM(AB4:AB13)</f>
        <v>3</v>
      </c>
      <c r="AC14" s="38">
        <f>SUM(AC4:AC13)</f>
        <v>6</v>
      </c>
      <c r="AD14" s="38">
        <f>SUM(AD4:AD13)</f>
        <v>65</v>
      </c>
      <c r="AE14" s="38">
        <f>SUM(AE4:AE13)</f>
        <v>121</v>
      </c>
      <c r="AF14" s="39">
        <f>PRODUCT(AE14/AG14)</f>
        <v>0.70760233918128657</v>
      </c>
      <c r="AG14" s="22">
        <f>SUM(AG4:AG13)</f>
        <v>171</v>
      </c>
      <c r="AH14" s="19"/>
      <c r="AI14" s="30"/>
      <c r="AJ14" s="44"/>
      <c r="AK14" s="45"/>
      <c r="AL14" s="10"/>
      <c r="AM14" s="38">
        <f>SUM(AM4:AM13)</f>
        <v>13</v>
      </c>
      <c r="AN14" s="38">
        <f>SUM(AN4:AN13)</f>
        <v>2</v>
      </c>
      <c r="AO14" s="38">
        <f>SUM(AO4:AO13)</f>
        <v>7</v>
      </c>
      <c r="AP14" s="38">
        <f>SUM(AP4:AP13)</f>
        <v>24</v>
      </c>
      <c r="AQ14" s="38">
        <f>SUM(AQ4:AQ13)</f>
        <v>73</v>
      </c>
      <c r="AR14" s="39">
        <f>PRODUCT(AQ14/AS14)</f>
        <v>0.66972477064220182</v>
      </c>
      <c r="AS14" s="41">
        <f>SUM(AS4:AS13)</f>
        <v>109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40"/>
      <c r="K15" s="20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20"/>
      <c r="X15" s="16"/>
      <c r="Y15" s="16"/>
      <c r="Z15" s="16"/>
      <c r="AA15" s="16"/>
      <c r="AB15" s="16"/>
      <c r="AC15" s="16"/>
      <c r="AD15" s="16"/>
      <c r="AE15" s="16"/>
      <c r="AF15" s="40"/>
      <c r="AG15" s="20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20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23</v>
      </c>
      <c r="C16" s="52"/>
      <c r="D16" s="53"/>
      <c r="E16" s="9" t="s">
        <v>2</v>
      </c>
      <c r="F16" s="7" t="s">
        <v>6</v>
      </c>
      <c r="G16" s="9" t="s">
        <v>4</v>
      </c>
      <c r="H16" s="7" t="s">
        <v>5</v>
      </c>
      <c r="I16" s="7" t="s">
        <v>11</v>
      </c>
      <c r="J16" s="7" t="s">
        <v>16</v>
      </c>
      <c r="K16" s="10"/>
      <c r="L16" s="7" t="s">
        <v>24</v>
      </c>
      <c r="M16" s="7" t="s">
        <v>25</v>
      </c>
      <c r="N16" s="7" t="s">
        <v>91</v>
      </c>
      <c r="O16" s="7" t="s">
        <v>92</v>
      </c>
      <c r="Q16" s="17"/>
      <c r="R16" s="17" t="s">
        <v>17</v>
      </c>
      <c r="S16" s="17"/>
      <c r="T16" s="57" t="s">
        <v>34</v>
      </c>
      <c r="U16" s="10"/>
      <c r="V16" s="20"/>
      <c r="W16" s="20"/>
      <c r="X16" s="46"/>
      <c r="Y16" s="46"/>
      <c r="Z16" s="46"/>
      <c r="AA16" s="46"/>
      <c r="AB16" s="46"/>
      <c r="AC16" s="17"/>
      <c r="AD16" s="17"/>
      <c r="AE16" s="17"/>
      <c r="AF16" s="16"/>
      <c r="AG16" s="16"/>
      <c r="AH16" s="16"/>
      <c r="AI16" s="16"/>
      <c r="AJ16" s="16"/>
      <c r="AK16" s="16"/>
      <c r="AM16" s="20"/>
      <c r="AN16" s="46"/>
      <c r="AO16" s="46"/>
      <c r="AP16" s="46"/>
      <c r="AQ16" s="46"/>
      <c r="AR16" s="46"/>
      <c r="AS16" s="4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4" t="s">
        <v>22</v>
      </c>
      <c r="C17" s="3"/>
      <c r="D17" s="55"/>
      <c r="E17" s="50">
        <v>2</v>
      </c>
      <c r="F17" s="50">
        <v>0</v>
      </c>
      <c r="G17" s="50">
        <v>0</v>
      </c>
      <c r="H17" s="50">
        <v>1</v>
      </c>
      <c r="I17" s="50">
        <v>5</v>
      </c>
      <c r="J17" s="143">
        <v>0.5</v>
      </c>
      <c r="K17" s="16">
        <f>PRODUCT(I17/J17)</f>
        <v>10</v>
      </c>
      <c r="L17" s="56">
        <f>PRODUCT((F17+G17)/E17)</f>
        <v>0</v>
      </c>
      <c r="M17" s="56">
        <f>PRODUCT(H17/E17)</f>
        <v>0.5</v>
      </c>
      <c r="N17" s="56">
        <f>PRODUCT((F17+G17+H17)/E17)</f>
        <v>0.5</v>
      </c>
      <c r="O17" s="56">
        <f>PRODUCT(I17/E17)</f>
        <v>2.5</v>
      </c>
      <c r="Q17" s="17"/>
      <c r="R17" s="17"/>
      <c r="S17" s="17"/>
      <c r="T17" s="57" t="s">
        <v>27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5" t="s">
        <v>18</v>
      </c>
      <c r="C18" s="36"/>
      <c r="D18" s="37"/>
      <c r="E18" s="50">
        <f>PRODUCT(E14+Q14)</f>
        <v>114</v>
      </c>
      <c r="F18" s="50">
        <f>PRODUCT(F14+R14)</f>
        <v>15</v>
      </c>
      <c r="G18" s="50">
        <f>PRODUCT(G14+S14)</f>
        <v>18</v>
      </c>
      <c r="H18" s="50">
        <f>PRODUCT(H14+T14)</f>
        <v>190</v>
      </c>
      <c r="I18" s="50">
        <f>PRODUCT(I14+U14)</f>
        <v>559</v>
      </c>
      <c r="J18" s="143">
        <f>PRODUCT(I18/K18)</f>
        <v>0.63522727272727275</v>
      </c>
      <c r="K18" s="16">
        <f>PRODUCT(K14+W14)</f>
        <v>880</v>
      </c>
      <c r="L18" s="56">
        <f>PRODUCT((F18+G18)/E18)</f>
        <v>0.28947368421052633</v>
      </c>
      <c r="M18" s="56">
        <f>PRODUCT(H18/E18)</f>
        <v>1.6666666666666667</v>
      </c>
      <c r="N18" s="56">
        <f>PRODUCT((F18+G18+H18)/E18)</f>
        <v>1.9561403508771931</v>
      </c>
      <c r="O18" s="56">
        <f>PRODUCT(I18/E18)</f>
        <v>4.9035087719298245</v>
      </c>
      <c r="Q18" s="17"/>
      <c r="R18" s="17"/>
      <c r="S18" s="17"/>
      <c r="T18" s="57" t="s">
        <v>94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1" t="s">
        <v>19</v>
      </c>
      <c r="C19" s="33"/>
      <c r="D19" s="32"/>
      <c r="E19" s="50">
        <f>PRODUCT(AA14+AM14)</f>
        <v>45</v>
      </c>
      <c r="F19" s="50">
        <f>PRODUCT(AB14+AN14)</f>
        <v>5</v>
      </c>
      <c r="G19" s="50">
        <f>PRODUCT(AC14+AO14)</f>
        <v>13</v>
      </c>
      <c r="H19" s="50">
        <f>PRODUCT(AD14+AP14)</f>
        <v>89</v>
      </c>
      <c r="I19" s="50">
        <f>PRODUCT(AE14+AQ14)</f>
        <v>194</v>
      </c>
      <c r="J19" s="143">
        <f>PRODUCT(I19/K19)</f>
        <v>0.69285714285714284</v>
      </c>
      <c r="K19" s="10">
        <f>PRODUCT(AG14+AS14)</f>
        <v>280</v>
      </c>
      <c r="L19" s="56">
        <f>PRODUCT((F19+G19)/E19)</f>
        <v>0.4</v>
      </c>
      <c r="M19" s="56">
        <f>PRODUCT(H19/E19)</f>
        <v>1.9777777777777779</v>
      </c>
      <c r="N19" s="56">
        <f>PRODUCT((F19+G19+H19)/E19)</f>
        <v>2.3777777777777778</v>
      </c>
      <c r="O19" s="56">
        <f>PRODUCT(I19/E19)</f>
        <v>4.3111111111111109</v>
      </c>
      <c r="Q19" s="17"/>
      <c r="R19" s="17"/>
      <c r="S19" s="16"/>
      <c r="T19" s="17"/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7" t="s">
        <v>20</v>
      </c>
      <c r="C20" s="48"/>
      <c r="D20" s="49"/>
      <c r="E20" s="50">
        <f>SUM(E17:E19)</f>
        <v>161</v>
      </c>
      <c r="F20" s="50">
        <f t="shared" ref="F20:I20" si="0">SUM(F17:F19)</f>
        <v>20</v>
      </c>
      <c r="G20" s="50">
        <f t="shared" si="0"/>
        <v>31</v>
      </c>
      <c r="H20" s="50">
        <f t="shared" si="0"/>
        <v>280</v>
      </c>
      <c r="I20" s="50">
        <f t="shared" si="0"/>
        <v>758</v>
      </c>
      <c r="J20" s="143">
        <f>PRODUCT(I20/K20)</f>
        <v>0.64786324786324789</v>
      </c>
      <c r="K20" s="16">
        <f>SUM(K17:K19)</f>
        <v>1170</v>
      </c>
      <c r="L20" s="56">
        <f>PRODUCT((F20+G20)/E20)</f>
        <v>0.31677018633540371</v>
      </c>
      <c r="M20" s="56">
        <f>PRODUCT(H20/E20)</f>
        <v>1.7391304347826086</v>
      </c>
      <c r="N20" s="56">
        <f>PRODUCT((F20+G20+H20)/E20)</f>
        <v>2.0559006211180124</v>
      </c>
      <c r="O20" s="56">
        <f>PRODUCT(I20/E20)</f>
        <v>4.7080745341614909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20"/>
      <c r="S186" s="2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20"/>
      <c r="S187" s="2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20"/>
      <c r="S188" s="2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20"/>
      <c r="S189" s="2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20"/>
      <c r="S190" s="2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20"/>
      <c r="S191" s="20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20"/>
      <c r="S192" s="20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20"/>
      <c r="S213" s="20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sortState ref="B12:AR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8" style="95" customWidth="1"/>
    <col min="6" max="6" width="0.5703125" style="20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" style="94" customWidth="1"/>
    <col min="23" max="23" width="19.7109375" style="95" customWidth="1"/>
    <col min="24" max="24" width="9.7109375" style="94" customWidth="1"/>
    <col min="25" max="28" width="9.140625" style="97"/>
  </cols>
  <sheetData>
    <row r="1" spans="1:30" ht="18.75" x14ac:dyDescent="0.3">
      <c r="A1" s="65"/>
      <c r="B1" s="66" t="s">
        <v>38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68"/>
      <c r="S1" s="68"/>
      <c r="T1" s="68"/>
      <c r="U1" s="68"/>
      <c r="V1" s="67"/>
      <c r="W1" s="69"/>
      <c r="X1" s="70"/>
      <c r="Y1" s="71"/>
      <c r="Z1" s="71"/>
      <c r="AA1" s="71"/>
      <c r="AB1" s="71"/>
    </row>
    <row r="2" spans="1:30" x14ac:dyDescent="0.25">
      <c r="A2" s="65"/>
      <c r="B2" s="72" t="s">
        <v>36</v>
      </c>
      <c r="C2" s="73" t="s">
        <v>35</v>
      </c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4"/>
      <c r="R2" s="74"/>
      <c r="S2" s="74"/>
      <c r="T2" s="74"/>
      <c r="U2" s="74"/>
      <c r="V2" s="2"/>
      <c r="W2" s="5"/>
      <c r="X2" s="13"/>
      <c r="Y2" s="71"/>
      <c r="Z2" s="71"/>
      <c r="AA2" s="71"/>
      <c r="AB2" s="71"/>
    </row>
    <row r="3" spans="1:30" x14ac:dyDescent="0.25">
      <c r="A3" s="65"/>
      <c r="B3" s="19" t="s">
        <v>54</v>
      </c>
      <c r="C3" s="19" t="s">
        <v>39</v>
      </c>
      <c r="D3" s="75" t="s">
        <v>40</v>
      </c>
      <c r="E3" s="76" t="s">
        <v>1</v>
      </c>
      <c r="F3" s="77"/>
      <c r="G3" s="38" t="s">
        <v>41</v>
      </c>
      <c r="H3" s="78" t="s">
        <v>42</v>
      </c>
      <c r="I3" s="78" t="s">
        <v>43</v>
      </c>
      <c r="J3" s="11" t="s">
        <v>44</v>
      </c>
      <c r="K3" s="79" t="s">
        <v>45</v>
      </c>
      <c r="L3" s="79" t="s">
        <v>46</v>
      </c>
      <c r="M3" s="38" t="s">
        <v>47</v>
      </c>
      <c r="N3" s="38" t="s">
        <v>48</v>
      </c>
      <c r="O3" s="78" t="s">
        <v>49</v>
      </c>
      <c r="P3" s="38" t="s">
        <v>42</v>
      </c>
      <c r="Q3" s="80" t="s">
        <v>11</v>
      </c>
      <c r="R3" s="80">
        <v>1</v>
      </c>
      <c r="S3" s="80">
        <v>2</v>
      </c>
      <c r="T3" s="80">
        <v>3</v>
      </c>
      <c r="U3" s="80" t="s">
        <v>50</v>
      </c>
      <c r="V3" s="11" t="s">
        <v>16</v>
      </c>
      <c r="W3" s="60" t="s">
        <v>51</v>
      </c>
      <c r="X3" s="60" t="s">
        <v>52</v>
      </c>
      <c r="Y3" s="71"/>
      <c r="Z3" s="71"/>
      <c r="AA3" s="71"/>
      <c r="AB3" s="71"/>
      <c r="AC3" s="71"/>
      <c r="AD3" s="71"/>
    </row>
    <row r="4" spans="1:30" x14ac:dyDescent="0.25">
      <c r="A4" s="81"/>
      <c r="B4" s="98" t="s">
        <v>55</v>
      </c>
      <c r="C4" s="99" t="s">
        <v>57</v>
      </c>
      <c r="D4" s="100" t="s">
        <v>53</v>
      </c>
      <c r="E4" s="101" t="s">
        <v>37</v>
      </c>
      <c r="F4" s="77"/>
      <c r="G4" s="102">
        <v>1</v>
      </c>
      <c r="H4" s="103"/>
      <c r="I4" s="103"/>
      <c r="J4" s="104"/>
      <c r="K4" s="104" t="s">
        <v>58</v>
      </c>
      <c r="L4" s="104"/>
      <c r="M4" s="104">
        <v>1</v>
      </c>
      <c r="N4" s="102"/>
      <c r="O4" s="103"/>
      <c r="P4" s="102"/>
      <c r="Q4" s="105" t="s">
        <v>59</v>
      </c>
      <c r="R4" s="105" t="s">
        <v>59</v>
      </c>
      <c r="S4" s="105"/>
      <c r="T4" s="105"/>
      <c r="U4" s="105"/>
      <c r="V4" s="106">
        <v>0</v>
      </c>
      <c r="W4" s="98" t="s">
        <v>56</v>
      </c>
      <c r="X4" s="102">
        <v>1468</v>
      </c>
      <c r="Y4" s="71"/>
      <c r="Z4" s="71"/>
      <c r="AA4" s="71"/>
      <c r="AB4" s="71"/>
    </row>
    <row r="5" spans="1:30" x14ac:dyDescent="0.25">
      <c r="A5" s="8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71"/>
      <c r="Z5" s="71"/>
      <c r="AA5" s="71"/>
      <c r="AB5" s="71"/>
    </row>
    <row r="6" spans="1:30" x14ac:dyDescent="0.25">
      <c r="A6" s="81"/>
      <c r="B6" s="57"/>
      <c r="C6" s="16"/>
      <c r="D6" s="57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7"/>
      <c r="X6" s="16"/>
      <c r="Y6" s="71"/>
      <c r="Z6" s="71"/>
      <c r="AA6" s="71"/>
      <c r="AB6" s="71"/>
    </row>
    <row r="7" spans="1:30" x14ac:dyDescent="0.25">
      <c r="A7" s="81"/>
      <c r="B7" s="57"/>
      <c r="C7" s="16"/>
      <c r="D7" s="57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7"/>
      <c r="X7" s="16"/>
      <c r="Y7" s="71"/>
      <c r="Z7" s="71"/>
      <c r="AA7" s="71"/>
      <c r="AB7" s="71"/>
    </row>
    <row r="8" spans="1:30" x14ac:dyDescent="0.25">
      <c r="A8" s="81"/>
      <c r="B8" s="57"/>
      <c r="C8" s="16"/>
      <c r="D8" s="57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7"/>
      <c r="X8" s="16"/>
      <c r="Y8" s="71"/>
      <c r="Z8" s="71"/>
      <c r="AA8" s="71"/>
      <c r="AB8" s="71"/>
    </row>
    <row r="9" spans="1:30" x14ac:dyDescent="0.25">
      <c r="A9" s="81"/>
      <c r="B9" s="57"/>
      <c r="C9" s="16"/>
      <c r="D9" s="57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7"/>
      <c r="X9" s="16"/>
      <c r="Y9" s="71"/>
      <c r="Z9" s="71"/>
      <c r="AA9" s="71"/>
      <c r="AB9" s="71"/>
    </row>
    <row r="10" spans="1:30" x14ac:dyDescent="0.25">
      <c r="A10" s="81"/>
      <c r="B10" s="57"/>
      <c r="C10" s="16"/>
      <c r="D10" s="57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7"/>
      <c r="X10" s="16"/>
      <c r="Y10" s="71"/>
      <c r="Z10" s="71"/>
      <c r="AA10" s="71"/>
      <c r="AB10" s="71"/>
    </row>
    <row r="11" spans="1:30" x14ac:dyDescent="0.25">
      <c r="A11" s="81"/>
      <c r="B11" s="57"/>
      <c r="C11" s="16"/>
      <c r="D11" s="57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7"/>
      <c r="X11" s="16"/>
      <c r="Y11" s="71"/>
      <c r="Z11" s="71"/>
      <c r="AA11" s="71"/>
      <c r="AB11" s="71"/>
    </row>
    <row r="12" spans="1:30" x14ac:dyDescent="0.25">
      <c r="A12" s="81"/>
      <c r="B12" s="57"/>
      <c r="C12" s="16"/>
      <c r="D12" s="57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7"/>
      <c r="X12" s="16"/>
      <c r="Y12" s="71"/>
      <c r="Z12" s="71"/>
      <c r="AA12" s="71"/>
      <c r="AB12" s="71"/>
    </row>
    <row r="13" spans="1:30" x14ac:dyDescent="0.25">
      <c r="A13" s="81"/>
      <c r="B13" s="57"/>
      <c r="C13" s="16"/>
      <c r="D13" s="57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7"/>
      <c r="X13" s="16"/>
      <c r="Y13" s="71"/>
      <c r="Z13" s="71"/>
      <c r="AA13" s="71"/>
      <c r="AB13" s="71"/>
    </row>
    <row r="14" spans="1:30" x14ac:dyDescent="0.25">
      <c r="A14" s="81"/>
      <c r="B14" s="57"/>
      <c r="C14" s="16"/>
      <c r="D14" s="57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7"/>
      <c r="X14" s="16"/>
      <c r="Y14" s="71"/>
      <c r="Z14" s="71"/>
      <c r="AA14" s="71"/>
      <c r="AB14" s="71"/>
    </row>
    <row r="15" spans="1:30" x14ac:dyDescent="0.25">
      <c r="A15" s="81"/>
      <c r="B15" s="57"/>
      <c r="C15" s="16"/>
      <c r="D15" s="57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7"/>
      <c r="X15" s="16"/>
      <c r="Y15" s="71"/>
      <c r="Z15" s="71"/>
      <c r="AA15" s="71"/>
      <c r="AB15" s="71"/>
    </row>
    <row r="16" spans="1:30" x14ac:dyDescent="0.25">
      <c r="A16" s="81"/>
      <c r="B16" s="57"/>
      <c r="C16" s="16"/>
      <c r="D16" s="57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7"/>
      <c r="X16" s="16"/>
      <c r="Y16" s="71"/>
      <c r="Z16" s="71"/>
      <c r="AA16" s="71"/>
      <c r="AB16" s="71"/>
    </row>
    <row r="17" spans="1:28" x14ac:dyDescent="0.25">
      <c r="A17" s="81"/>
      <c r="B17" s="57"/>
      <c r="C17" s="16"/>
      <c r="D17" s="57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7"/>
      <c r="X17" s="16"/>
      <c r="Y17" s="71"/>
      <c r="Z17" s="71"/>
      <c r="AA17" s="71"/>
      <c r="AB17" s="71"/>
    </row>
    <row r="18" spans="1:28" x14ac:dyDescent="0.25">
      <c r="A18" s="81"/>
      <c r="B18" s="57"/>
      <c r="C18" s="16"/>
      <c r="D18" s="57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7"/>
      <c r="X18" s="16"/>
      <c r="Y18" s="71"/>
      <c r="Z18" s="71"/>
      <c r="AA18" s="71"/>
      <c r="AB18" s="71"/>
    </row>
    <row r="19" spans="1:28" x14ac:dyDescent="0.25">
      <c r="A19" s="81"/>
      <c r="B19" s="57"/>
      <c r="C19" s="16"/>
      <c r="D19" s="57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7"/>
      <c r="X19" s="16"/>
      <c r="Y19" s="71"/>
      <c r="Z19" s="71"/>
      <c r="AA19" s="71"/>
      <c r="AB19" s="71"/>
    </row>
    <row r="20" spans="1:28" x14ac:dyDescent="0.25">
      <c r="A20" s="81"/>
      <c r="B20" s="57"/>
      <c r="C20" s="16"/>
      <c r="D20" s="57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7"/>
      <c r="X20" s="16"/>
      <c r="Y20" s="71"/>
      <c r="Z20" s="71"/>
      <c r="AA20" s="71"/>
      <c r="AB20" s="71"/>
    </row>
    <row r="21" spans="1:28" x14ac:dyDescent="0.25">
      <c r="A21" s="81"/>
      <c r="B21" s="57"/>
      <c r="C21" s="16"/>
      <c r="D21" s="57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7"/>
      <c r="X21" s="16"/>
      <c r="Y21" s="71"/>
      <c r="Z21" s="71"/>
      <c r="AA21" s="71"/>
      <c r="AB21" s="71"/>
    </row>
    <row r="22" spans="1:28" x14ac:dyDescent="0.25">
      <c r="A22" s="81"/>
      <c r="B22" s="57"/>
      <c r="C22" s="16"/>
      <c r="D22" s="57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7"/>
      <c r="X22" s="16"/>
      <c r="Y22" s="71"/>
      <c r="Z22" s="71"/>
      <c r="AA22" s="71"/>
      <c r="AB22" s="71"/>
    </row>
    <row r="23" spans="1:28" x14ac:dyDescent="0.25">
      <c r="A23" s="81"/>
      <c r="B23" s="57"/>
      <c r="C23" s="16"/>
      <c r="D23" s="57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7"/>
      <c r="X23" s="16"/>
      <c r="Y23" s="71"/>
      <c r="Z23" s="71"/>
      <c r="AA23" s="71"/>
      <c r="AB23" s="71"/>
    </row>
    <row r="24" spans="1:28" x14ac:dyDescent="0.25">
      <c r="A24" s="81"/>
      <c r="B24" s="57"/>
      <c r="C24" s="16"/>
      <c r="D24" s="57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7"/>
      <c r="X24" s="16"/>
      <c r="Y24" s="71"/>
      <c r="Z24" s="71"/>
      <c r="AA24" s="71"/>
      <c r="AB24" s="71"/>
    </row>
    <row r="25" spans="1:28" x14ac:dyDescent="0.25">
      <c r="A25" s="81"/>
      <c r="B25" s="57"/>
      <c r="C25" s="16"/>
      <c r="D25" s="57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7"/>
      <c r="X25" s="16"/>
      <c r="Y25" s="71"/>
      <c r="Z25" s="71"/>
      <c r="AA25" s="71"/>
      <c r="AB25" s="71"/>
    </row>
    <row r="26" spans="1:28" x14ac:dyDescent="0.25">
      <c r="A26" s="81"/>
      <c r="B26" s="57"/>
      <c r="C26" s="16"/>
      <c r="D26" s="57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7"/>
      <c r="X26" s="16"/>
      <c r="Y26" s="71"/>
      <c r="Z26" s="71"/>
      <c r="AA26" s="71"/>
      <c r="AB26" s="71"/>
    </row>
    <row r="27" spans="1:28" x14ac:dyDescent="0.25">
      <c r="A27" s="81"/>
      <c r="B27" s="57"/>
      <c r="C27" s="16"/>
      <c r="D27" s="57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7"/>
      <c r="X27" s="16"/>
      <c r="Y27" s="71"/>
      <c r="Z27" s="71"/>
      <c r="AA27" s="71"/>
      <c r="AB27" s="71"/>
    </row>
    <row r="28" spans="1:28" x14ac:dyDescent="0.25">
      <c r="A28" s="81"/>
      <c r="B28" s="57"/>
      <c r="C28" s="16"/>
      <c r="D28" s="57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7"/>
      <c r="X28" s="16"/>
      <c r="Y28" s="71"/>
      <c r="Z28" s="71"/>
      <c r="AA28" s="71"/>
      <c r="AB28" s="71"/>
    </row>
    <row r="29" spans="1:28" x14ac:dyDescent="0.25">
      <c r="A29" s="81"/>
      <c r="B29" s="57"/>
      <c r="C29" s="16"/>
      <c r="D29" s="57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7"/>
      <c r="X29" s="16"/>
      <c r="Y29" s="71"/>
      <c r="Z29" s="71"/>
      <c r="AA29" s="71"/>
      <c r="AB29" s="71"/>
    </row>
    <row r="30" spans="1:28" x14ac:dyDescent="0.25">
      <c r="A30" s="81"/>
      <c r="B30" s="57"/>
      <c r="C30" s="16"/>
      <c r="D30" s="57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7"/>
      <c r="X30" s="16"/>
      <c r="Y30" s="71"/>
      <c r="Z30" s="71"/>
      <c r="AA30" s="71"/>
      <c r="AB30" s="71"/>
    </row>
    <row r="31" spans="1:28" x14ac:dyDescent="0.25">
      <c r="A31" s="81"/>
      <c r="B31" s="57"/>
      <c r="C31" s="16"/>
      <c r="D31" s="57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7"/>
      <c r="X31" s="16"/>
      <c r="Y31" s="71"/>
      <c r="Z31" s="71"/>
      <c r="AA31" s="71"/>
      <c r="AB31" s="71"/>
    </row>
    <row r="32" spans="1:28" x14ac:dyDescent="0.25">
      <c r="A32" s="81"/>
      <c r="B32" s="57"/>
      <c r="C32" s="16"/>
      <c r="D32" s="57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7"/>
      <c r="X32" s="16"/>
      <c r="Y32" s="71"/>
      <c r="Z32" s="71"/>
      <c r="AA32" s="71"/>
      <c r="AB32" s="71"/>
    </row>
    <row r="33" spans="1:28" x14ac:dyDescent="0.25">
      <c r="A33" s="81"/>
      <c r="B33" s="57"/>
      <c r="C33" s="16"/>
      <c r="D33" s="57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7"/>
      <c r="X33" s="16"/>
      <c r="Y33" s="71"/>
      <c r="Z33" s="71"/>
      <c r="AA33" s="71"/>
      <c r="AB33" s="71"/>
    </row>
    <row r="34" spans="1:28" x14ac:dyDescent="0.25">
      <c r="A34" s="81"/>
      <c r="B34" s="57"/>
      <c r="C34" s="16"/>
      <c r="D34" s="57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7"/>
      <c r="X34" s="16"/>
      <c r="Y34" s="71"/>
      <c r="Z34" s="71"/>
      <c r="AA34" s="71"/>
      <c r="AB34" s="71"/>
    </row>
    <row r="35" spans="1:28" x14ac:dyDescent="0.25">
      <c r="A35" s="81"/>
      <c r="B35" s="57"/>
      <c r="C35" s="16"/>
      <c r="D35" s="57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7"/>
      <c r="X35" s="16"/>
      <c r="Y35" s="71"/>
      <c r="Z35" s="71"/>
      <c r="AA35" s="71"/>
      <c r="AB35" s="71"/>
    </row>
    <row r="36" spans="1:28" x14ac:dyDescent="0.25">
      <c r="A36" s="81"/>
      <c r="B36" s="57"/>
      <c r="C36" s="16"/>
      <c r="D36" s="57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7"/>
      <c r="X36" s="16"/>
      <c r="Y36" s="71"/>
      <c r="Z36" s="71"/>
      <c r="AA36" s="71"/>
      <c r="AB36" s="71"/>
    </row>
    <row r="37" spans="1:28" x14ac:dyDescent="0.25">
      <c r="A37" s="81"/>
      <c r="B37" s="57"/>
      <c r="C37" s="16"/>
      <c r="D37" s="57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7"/>
      <c r="X37" s="16"/>
      <c r="Y37" s="71"/>
      <c r="Z37" s="71"/>
      <c r="AA37" s="71"/>
      <c r="AB37" s="71"/>
    </row>
    <row r="38" spans="1:28" x14ac:dyDescent="0.25">
      <c r="A38" s="81"/>
      <c r="B38" s="57"/>
      <c r="C38" s="16"/>
      <c r="D38" s="57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7"/>
      <c r="X38" s="16"/>
      <c r="Y38" s="71"/>
      <c r="Z38" s="71"/>
      <c r="AA38" s="71"/>
      <c r="AB38" s="71"/>
    </row>
    <row r="39" spans="1:28" x14ac:dyDescent="0.25">
      <c r="A39" s="81"/>
      <c r="B39" s="57"/>
      <c r="C39" s="16"/>
      <c r="D39" s="57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7"/>
      <c r="X39" s="16"/>
      <c r="Y39" s="71"/>
      <c r="Z39" s="71"/>
      <c r="AA39" s="71"/>
      <c r="AB39" s="71"/>
    </row>
    <row r="40" spans="1:28" x14ac:dyDescent="0.25">
      <c r="A40" s="81"/>
      <c r="B40" s="57"/>
      <c r="C40" s="16"/>
      <c r="D40" s="57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7"/>
      <c r="X40" s="16"/>
      <c r="Y40" s="71"/>
      <c r="Z40" s="71"/>
      <c r="AA40" s="71"/>
      <c r="AB40" s="71"/>
    </row>
    <row r="41" spans="1:28" x14ac:dyDescent="0.25">
      <c r="A41" s="81"/>
      <c r="B41" s="57"/>
      <c r="C41" s="16"/>
      <c r="D41" s="57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7"/>
      <c r="X41" s="16"/>
      <c r="Y41" s="71"/>
      <c r="Z41" s="71"/>
      <c r="AA41" s="71"/>
      <c r="AB41" s="71"/>
    </row>
    <row r="42" spans="1:28" x14ac:dyDescent="0.25">
      <c r="A42" s="81"/>
      <c r="B42" s="57"/>
      <c r="C42" s="16"/>
      <c r="D42" s="57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7"/>
      <c r="X42" s="16"/>
      <c r="Y42" s="71"/>
      <c r="Z42" s="71"/>
      <c r="AA42" s="71"/>
      <c r="AB42" s="71"/>
    </row>
    <row r="43" spans="1:28" x14ac:dyDescent="0.25">
      <c r="A43" s="81"/>
      <c r="B43" s="57"/>
      <c r="C43" s="16"/>
      <c r="D43" s="57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7"/>
      <c r="X43" s="16"/>
      <c r="Y43" s="71"/>
      <c r="Z43" s="71"/>
      <c r="AA43" s="71"/>
      <c r="AB43" s="71"/>
    </row>
    <row r="44" spans="1:28" x14ac:dyDescent="0.25">
      <c r="A44" s="81"/>
      <c r="B44" s="57"/>
      <c r="C44" s="16"/>
      <c r="D44" s="57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7"/>
      <c r="X44" s="16"/>
      <c r="Y44" s="71"/>
      <c r="Z44" s="71"/>
      <c r="AA44" s="71"/>
      <c r="AB44" s="71"/>
    </row>
    <row r="45" spans="1:28" x14ac:dyDescent="0.25">
      <c r="A45" s="81"/>
      <c r="B45" s="57"/>
      <c r="C45" s="16"/>
      <c r="D45" s="57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7"/>
      <c r="X45" s="16"/>
      <c r="Y45" s="71"/>
      <c r="Z45" s="71"/>
      <c r="AA45" s="71"/>
      <c r="AB45" s="71"/>
    </row>
    <row r="46" spans="1:28" x14ac:dyDescent="0.25">
      <c r="A46" s="81"/>
      <c r="B46" s="57"/>
      <c r="C46" s="16"/>
      <c r="D46" s="57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7"/>
      <c r="X46" s="16"/>
      <c r="Y46" s="71"/>
      <c r="Z46" s="71"/>
      <c r="AA46" s="71"/>
      <c r="AB46" s="71"/>
    </row>
    <row r="47" spans="1:28" x14ac:dyDescent="0.25">
      <c r="A47" s="81"/>
      <c r="B47" s="57"/>
      <c r="C47" s="16"/>
      <c r="D47" s="57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7"/>
      <c r="X47" s="16"/>
      <c r="Y47" s="71"/>
      <c r="Z47" s="71"/>
      <c r="AA47" s="71"/>
      <c r="AB47" s="71"/>
    </row>
    <row r="48" spans="1:28" x14ac:dyDescent="0.25">
      <c r="A48" s="81"/>
      <c r="B48" s="57"/>
      <c r="C48" s="16"/>
      <c r="D48" s="57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7"/>
      <c r="X48" s="16"/>
      <c r="Y48" s="71"/>
      <c r="Z48" s="71"/>
      <c r="AA48" s="71"/>
      <c r="AB48" s="71"/>
    </row>
    <row r="49" spans="1:28" x14ac:dyDescent="0.25">
      <c r="A49" s="81"/>
      <c r="B49" s="57"/>
      <c r="C49" s="16"/>
      <c r="D49" s="57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7"/>
      <c r="X49" s="16"/>
      <c r="Y49" s="71"/>
      <c r="Z49" s="71"/>
      <c r="AA49" s="71"/>
      <c r="AB49" s="71"/>
    </row>
    <row r="50" spans="1:28" x14ac:dyDescent="0.25">
      <c r="A50" s="81"/>
      <c r="B50" s="57"/>
      <c r="C50" s="16"/>
      <c r="D50" s="57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7"/>
      <c r="X50" s="16"/>
      <c r="Y50" s="71"/>
      <c r="Z50" s="71"/>
      <c r="AA50" s="71"/>
      <c r="AB50" s="71"/>
    </row>
    <row r="51" spans="1:28" x14ac:dyDescent="0.25">
      <c r="A51" s="81"/>
      <c r="B51" s="57"/>
      <c r="C51" s="16"/>
      <c r="D51" s="57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7"/>
      <c r="X51" s="16"/>
      <c r="Y51" s="71"/>
      <c r="Z51" s="71"/>
      <c r="AA51" s="71"/>
      <c r="AB51" s="71"/>
    </row>
    <row r="52" spans="1:28" x14ac:dyDescent="0.25">
      <c r="A52" s="81"/>
      <c r="B52" s="57"/>
      <c r="C52" s="16"/>
      <c r="D52" s="57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7"/>
      <c r="X52" s="16"/>
      <c r="Y52" s="71"/>
      <c r="Z52" s="71"/>
      <c r="AA52" s="71"/>
      <c r="AB52" s="71"/>
    </row>
    <row r="53" spans="1:28" x14ac:dyDescent="0.25">
      <c r="A53" s="81"/>
      <c r="B53" s="57"/>
      <c r="C53" s="16"/>
      <c r="D53" s="57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7"/>
      <c r="X53" s="16"/>
      <c r="Y53" s="71"/>
      <c r="Z53" s="71"/>
      <c r="AA53" s="71"/>
      <c r="AB53" s="71"/>
    </row>
    <row r="54" spans="1:28" x14ac:dyDescent="0.25">
      <c r="A54" s="81"/>
      <c r="B54" s="57"/>
      <c r="C54" s="16"/>
      <c r="D54" s="57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7"/>
      <c r="X54" s="16"/>
      <c r="Y54" s="71"/>
      <c r="Z54" s="71"/>
      <c r="AA54" s="71"/>
      <c r="AB54" s="71"/>
    </row>
    <row r="55" spans="1:28" x14ac:dyDescent="0.25">
      <c r="A55" s="81"/>
      <c r="B55" s="57"/>
      <c r="C55" s="16"/>
      <c r="D55" s="57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7"/>
      <c r="X55" s="16"/>
      <c r="Y55" s="71"/>
      <c r="Z55" s="71"/>
      <c r="AA55" s="71"/>
      <c r="AB55" s="71"/>
    </row>
    <row r="56" spans="1:28" x14ac:dyDescent="0.25">
      <c r="A56" s="81"/>
      <c r="B56" s="57"/>
      <c r="C56" s="16"/>
      <c r="D56" s="57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7"/>
      <c r="X56" s="16"/>
      <c r="Y56" s="71"/>
      <c r="Z56" s="71"/>
      <c r="AA56" s="71"/>
      <c r="AB56" s="71"/>
    </row>
    <row r="57" spans="1:28" x14ac:dyDescent="0.25">
      <c r="A57" s="81"/>
      <c r="B57" s="57"/>
      <c r="C57" s="16"/>
      <c r="D57" s="57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7"/>
      <c r="X57" s="16"/>
      <c r="Y57" s="71"/>
      <c r="Z57" s="71"/>
      <c r="AA57" s="71"/>
      <c r="AB57" s="71"/>
    </row>
    <row r="58" spans="1:28" x14ac:dyDescent="0.25">
      <c r="A58" s="81"/>
      <c r="B58" s="57"/>
      <c r="C58" s="16"/>
      <c r="D58" s="57"/>
      <c r="E58" s="90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1"/>
      <c r="R58" s="91"/>
      <c r="S58" s="91"/>
      <c r="T58" s="91"/>
      <c r="U58" s="91"/>
      <c r="V58" s="16"/>
      <c r="W58" s="57"/>
      <c r="X58" s="16"/>
      <c r="Y58" s="71"/>
      <c r="Z58" s="71"/>
      <c r="AA58" s="71"/>
      <c r="AB58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2022-08-29T21:56:31Z</dcterms:modified>
</cp:coreProperties>
</file>